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řehled slepý" sheetId="1" r:id="rId1"/>
    <sheet name="Výkaz upravený slepý" sheetId="2" r:id="rId2"/>
  </sheets>
  <definedNames/>
  <calcPr fullCalcOnLoad="1"/>
</workbook>
</file>

<file path=xl/sharedStrings.xml><?xml version="1.0" encoding="utf-8"?>
<sst xmlns="http://schemas.openxmlformats.org/spreadsheetml/2006/main" count="1027" uniqueCount="470">
  <si>
    <t>Odvoz suti a vybouraných hmot na skládku do 1 km</t>
  </si>
  <si>
    <t>Příplatek k odvozu za každý další 1 km</t>
  </si>
  <si>
    <t>Poplatek za uložení suti</t>
  </si>
  <si>
    <t>Přesun hmot</t>
  </si>
  <si>
    <t>Přesun hmot pro budovy zděné výšky do 6 m</t>
  </si>
  <si>
    <t>Izolace proti vodě</t>
  </si>
  <si>
    <t>Izolace proti vlhkosti vodorovná; nátěr asfaltový penetrační; za studena</t>
  </si>
  <si>
    <t>Izolace proti vlhkosti svislá; nátěr asfaltový penetrační; za studena</t>
  </si>
  <si>
    <t>Lak asfaltový penetrační</t>
  </si>
  <si>
    <t>Izolace proti vlhkosti vodorovná pásy přitavením</t>
  </si>
  <si>
    <t>Izolace proti vlhkosti svislá pásy přitavením</t>
  </si>
  <si>
    <t>Pás asfaltový; minimálně V 60 S 35</t>
  </si>
  <si>
    <t>Pás asfaltový; minimálně AL V 60 S 40</t>
  </si>
  <si>
    <t>Opracování prostupů; trubní do 200 mm</t>
  </si>
  <si>
    <t>Opracování prostupů; trubní a ostatní do 50 mm</t>
  </si>
  <si>
    <t>Provedení detailů spár, horký tmel; 2 * 10 cm</t>
  </si>
  <si>
    <t>Izolace hydroizolační těsnicí stěrkovou hmotou; vodorovná</t>
  </si>
  <si>
    <t>Izolace hydroizolační těsnicí stěrkovou hmotou; svislá</t>
  </si>
  <si>
    <t>Izolace izolačním pásem pro izolace ze stěrkových těsnicích hmot; montáž pásu</t>
  </si>
  <si>
    <t>Izolace izolačním pásem pro izolace z stěrkových těsnicích hmot; montáž tvarovek</t>
  </si>
  <si>
    <t>Izolační pás; šířka 120 mm; prořez 1 %</t>
  </si>
  <si>
    <t>Izolační pás; detail; tvarovka pro kouty</t>
  </si>
  <si>
    <t>Izolační pás; detail; tvarovka pro nároží</t>
  </si>
  <si>
    <t>Přesun hmot pro izolace proti vodě; výšky do 6 m</t>
  </si>
  <si>
    <t>%</t>
  </si>
  <si>
    <t>Izolace tepelné</t>
  </si>
  <si>
    <t>Izolace tepelná stěn lepením</t>
  </si>
  <si>
    <t>Deska EPS 100 S 10 mm</t>
  </si>
  <si>
    <t>Montáž izolace na tmel a hmoždinky 8 ks·m–2; beton</t>
  </si>
  <si>
    <t>Deska XPS 100 mm</t>
  </si>
  <si>
    <t>Montáž izolace tepelné podlah volně kladenými okrajovými pásky</t>
  </si>
  <si>
    <t>Pásek okrajový PE; šířka 180 mm;</t>
  </si>
  <si>
    <t>Montáž izolace tepelné podlah volně kladenými deskami; 2 vrstvy</t>
  </si>
  <si>
    <t>Deska EPS 100 Z; 60 mm</t>
  </si>
  <si>
    <t>Izolace tepelné překrytím pásem A 400/H</t>
  </si>
  <si>
    <t>Izolace tepelné stropů, vložené mezi krokve</t>
  </si>
  <si>
    <t>Izolace z minerální vlny; 200 mm</t>
  </si>
  <si>
    <t>Izolace tepelné stropů rovných spodem, drátem</t>
  </si>
  <si>
    <t>Izolace z minerální vlny; 100 mm</t>
  </si>
  <si>
    <t>Izolace potrubí; matrace; minerální vlna 50 mm; hliníková fólie; pletivo z pozinkovaného drátu</t>
  </si>
  <si>
    <t>Přesun hmot pro izolace tepelné, výšky do 6 m</t>
  </si>
  <si>
    <t>Konstrukce tesařské</t>
  </si>
  <si>
    <t>Fošna #1; SM; C 16; omítaná; tloušťka 6 cm; šířka 20—24 cm; délka 400—600 cm</t>
  </si>
  <si>
    <t>Fošna #2; SM; C 16; omítaná; tloušťka 4,5 cm; šířka 17—24 cm; délka 200—3500 cm</t>
  </si>
  <si>
    <t>Fošna #3; SM; C 22; omítaná; tloušťka 7,5 cm; šířka 20—24 cm; délka 400—600 cm</t>
  </si>
  <si>
    <t>Hranol #2; SM; C 16; 100/120 mm; 3 m</t>
  </si>
  <si>
    <t>Hranol #3; SM; C 16; 100/140 mm; 3 m</t>
  </si>
  <si>
    <t>Hranol #4; SM; C 16; 100/100 mm; 3 m</t>
  </si>
  <si>
    <t>Hranol #5; SM; C 22; 120/180 mm; 3 m</t>
  </si>
  <si>
    <t>Hranol #6; SM; C 22; 120/200 mm; 3 m</t>
  </si>
  <si>
    <t>Hoblování viditelných částí krovu; čtyřstranné; do 224 cm2</t>
  </si>
  <si>
    <t>Montáž vázaných krovů pravidelných do 120 cm2</t>
  </si>
  <si>
    <t>Montáž vázaných krovů pravidelných do 120 cm2; hoblované řezivo</t>
  </si>
  <si>
    <t>Montáž vázaných krovů pravidelných do 224 cm2</t>
  </si>
  <si>
    <t>Profilování zhlaví trámů do 160 cm2</t>
  </si>
  <si>
    <t>Zavětrování s podepřením, prkny 32 mm</t>
  </si>
  <si>
    <t>Příplatek za práce ve výšce do 8 m, bez podlahy</t>
  </si>
  <si>
    <t>Montáž vázaných konstrukcí z řeziva hraněného do 120 cm2</t>
  </si>
  <si>
    <t>Montáž vázaných konstrukcí z řeziva hraněného do 224 cm2</t>
  </si>
  <si>
    <t>Závitová tyč nerez M 8</t>
  </si>
  <si>
    <t>Spojovací prostředky pro vázané konstrukce</t>
  </si>
  <si>
    <t>Hmoždíky Bulldog _______</t>
  </si>
  <si>
    <t>Montáž hmoždíků Bulldog; osazení</t>
  </si>
  <si>
    <t>Montáž hmoždíků Bulldog; stažení spoje</t>
  </si>
  <si>
    <t>Montáž kotevních želez, příložek, patek, táhel</t>
  </si>
  <si>
    <t>Kotevní železo pro kotvu krokve</t>
  </si>
  <si>
    <t>Montáž kotevních želez</t>
  </si>
  <si>
    <t>Kotevní železo pro krokev</t>
  </si>
  <si>
    <t>Montáž svorníků, šroubů délky 300 mm</t>
  </si>
  <si>
    <t>Svorník M 16; 8.8; 250 mm; pozinkovaný</t>
  </si>
  <si>
    <t>Matice M 16; 8.8; přesná; pozinkovaná</t>
  </si>
  <si>
    <t>Podložka M 16; 58/5 mm; pro dřevěné konstrukce; pozinkovaná</t>
  </si>
  <si>
    <t>Montáž svorníků, šroubů délky 150 mm</t>
  </si>
  <si>
    <t>Montáž kontralatí</t>
  </si>
  <si>
    <t>Montáž laťování</t>
  </si>
  <si>
    <t>Montáž bednění střech rovných, prkna hrubá na sraz</t>
  </si>
  <si>
    <t>Bednění střech; z dřevoštěpkových desek; na stropnice; na sraz; šroubovaných</t>
  </si>
  <si>
    <t>Bednění stěn; z dřevoštěpkových desek; šroubovaných; do 1 m2</t>
  </si>
  <si>
    <t>Montáž podbíjení stropů; z dřevoštěpkových desek; na stropnice; na sraz; šroubovaných</t>
  </si>
  <si>
    <t>Deska dřevoštěpková; Oriented Strand Board; 3 N; 22 mm</t>
  </si>
  <si>
    <t>Deska dřevoštěpková; Oriented Strand Board; 3 N; 15 mm</t>
  </si>
  <si>
    <t>Přesun hmot pro konstrukce tesařské; výšky do 12 m</t>
  </si>
  <si>
    <t>Dřevěná prefabrikace</t>
  </si>
  <si>
    <t>Podhledy sádrokartonové; GKB 12,5 mm; bez izolace</t>
  </si>
  <si>
    <t>Podhledy sádrokartonové zavěšený; GKBI 12,5 mm; bez izolace</t>
  </si>
  <si>
    <t>Příplatek k podhledu sádrokartonového za plochu do 10 m2; pro plochy 2—5 m2</t>
  </si>
  <si>
    <t>Příplatek k podhledu sádrokartonového za plochu do 10 m2; pro plochy 5—10 m2</t>
  </si>
  <si>
    <t>Úprava podkroví; GKB 12,5 mm; šikmé konstrukce; bez izolace; reflexní parotěsná zábrana</t>
  </si>
  <si>
    <t>Příplatek k úpravě podkroví za plochu do 10 m2; pro plochy 5—10 m2</t>
  </si>
  <si>
    <t>Příplatek za konstrukce ve výšce větší 3 m</t>
  </si>
  <si>
    <t>Příplatek za otvor v podhledu podkroví plochy 0,25 m2</t>
  </si>
  <si>
    <t>Přesun hmot pro dřevostavby; výšky do 12 m</t>
  </si>
  <si>
    <t>Konstrukce klempířské</t>
  </si>
  <si>
    <t>Úžlabí z Ti Zn plechu; 750 mm</t>
  </si>
  <si>
    <t>Krytina hladká z Ti Zn tabulí 2 * 1 m, do 30°</t>
  </si>
  <si>
    <t>Lemování Ti Zn plechem zdí, tvrdá krytina; 250 mm</t>
  </si>
  <si>
    <t>Odpadní trouby Ti Zn plech, čtyřhranné, strana 100 mm</t>
  </si>
  <si>
    <t>Žlab z Ti Zn plechu podokapní čtyřhranný</t>
  </si>
  <si>
    <t>Oplechování zdí z Ti Zn plechu, 330 mm</t>
  </si>
  <si>
    <t>Okap pro pojistnou fólii; Pz; 150 mm</t>
  </si>
  <si>
    <t>Odskok TiZn čtyřhranný</t>
  </si>
  <si>
    <t>Koleno Ti Zn čtyřhranné; koncové</t>
  </si>
  <si>
    <t>Krytiny tvrdé</t>
  </si>
  <si>
    <t>Zastřešení krytinou „Figaro“</t>
  </si>
  <si>
    <t>Přiřezání tašek dvoudrážkových</t>
  </si>
  <si>
    <t>Hřeben „Figaro“</t>
  </si>
  <si>
    <t>Zakončení štítu taškami „Figaro“ okrajovými</t>
  </si>
  <si>
    <t>Taška „Figaro“ větrací</t>
  </si>
  <si>
    <t>Taška „Figaro“ prostupová</t>
  </si>
  <si>
    <t>Nástavec pro odvětrání</t>
  </si>
  <si>
    <t>Nástavec pro anténu</t>
  </si>
  <si>
    <t>Větrací mřížka</t>
  </si>
  <si>
    <t>Zakrytí podstřešní fólií</t>
  </si>
  <si>
    <t>Přesun hmot pro krytiny tvrdé, výšky do 6 m</t>
  </si>
  <si>
    <t>Konstrukce truhlářské</t>
  </si>
  <si>
    <t>Dveře vnitřní; hladké; 900/1970; prosklené 2/3; —– dodávka</t>
  </si>
  <si>
    <t>Dveře vnitřní; hladké; 900/1970; prosklené 2/3; —– montáž</t>
  </si>
  <si>
    <t>Dveře vnitřní; posuvné; na stěnu; 900/1970; hladké; prosklené 1/3; koule—koule; kompletizované —— dodávka</t>
  </si>
  <si>
    <t>Dveře vnitřní; posuvné; na stěnu; 900/1970; hladké; prosklené 1/3; koule—koule; kompletizované —— montáž</t>
  </si>
  <si>
    <t>sada</t>
  </si>
  <si>
    <t>Zárubeň obkladová; 900/1970; šířka 900 mm; tloušťka stěny 70—150 mm —— dodávka</t>
  </si>
  <si>
    <t>Zárubeň obkladová; 900/1970; šířka 900 mm; tloušťka stěny 70—150 mm —— montáž</t>
  </si>
  <si>
    <t>Montáž parapetních desek šířka do 30 cm; délky do 260 cm</t>
  </si>
  <si>
    <t>Parapet vnitřní; s nosem; ukončení řezu krytkou; šířka 250 mm</t>
  </si>
  <si>
    <t>Krytka vnitřního parapetu boční</t>
  </si>
  <si>
    <t>Přesun hmot pro truhlářské konstrukce; výšky do 6 m</t>
  </si>
  <si>
    <t>Podlahy z dlaždic</t>
  </si>
  <si>
    <t>Provedení penetrace podkladu</t>
  </si>
  <si>
    <t>Montáž podlah keramických; režné; hladké; tmel; 30*30 cm</t>
  </si>
  <si>
    <t>Montáž podlah keramických; režné; reliéfní; tmel; 20*20 cm</t>
  </si>
  <si>
    <t>Dlaždice; hladká; protiskluzná; 298*298*8 mm</t>
  </si>
  <si>
    <t xml:space="preserve">Dlaždice; reliéfní; protiskluzná; 198*198*9 mm; </t>
  </si>
  <si>
    <t>Řezání dlaždic keramických pro soklíky</t>
  </si>
  <si>
    <t>Kladení dlaždic na podstupnice do tmele, 1 řada</t>
  </si>
  <si>
    <t>Obklad soklíků rovných; do tmele; výšky do 100 mm</t>
  </si>
  <si>
    <t>Sokl; „francouzský“; sokl 298*80*9 mm</t>
  </si>
  <si>
    <t>Sokl „francouzský“; kout</t>
  </si>
  <si>
    <t>Sokl „francouzský“; roh</t>
  </si>
  <si>
    <t>Spára podlaha—stěna; silikonem</t>
  </si>
  <si>
    <t>Podlahy spárování silikonem</t>
  </si>
  <si>
    <t>Příplatek za plochu podlah keramických do 5 m2 jednotlivě</t>
  </si>
  <si>
    <t>Příplatek za spárování vodotěsnou hmotou – plošně</t>
  </si>
  <si>
    <t>Přesun hmot pro podlahy z dlaždic; výšky do 6 m</t>
  </si>
  <si>
    <t>Podlahy povlakové</t>
  </si>
  <si>
    <t>Vyrovnání podkladů samonivelační hmotou</t>
  </si>
  <si>
    <t>Lepení povlakových podlah z pásů PVC</t>
  </si>
  <si>
    <t>Lepení podlahových soklíků z PVC</t>
  </si>
  <si>
    <t>Svařování povlakových podlah z pásů</t>
  </si>
  <si>
    <t>Spára podlaha——výplně otvorů; silikonem</t>
  </si>
  <si>
    <t>Napuštění povlakových podlah pastou; pastování, vyleštění</t>
  </si>
  <si>
    <t>Podlahovina; PVC; heterogenní; 1,5 mm;</t>
  </si>
  <si>
    <t>Lišta okrajová; PVC</t>
  </si>
  <si>
    <t>Přesun hmot pro podlahy povlakové v objektech výšky do 6 m</t>
  </si>
  <si>
    <t>Obklady keramické</t>
  </si>
  <si>
    <t>Penetrace podkladu pro obklady</t>
  </si>
  <si>
    <t>Montáž obkladů z obkladaček pravoúhlých pórovinových lepených flexibilním lepidlem do 35 ks·m–2</t>
  </si>
  <si>
    <t>Montáž obkladů z obkladaček pravoúhlých pórovinových lepených flexibilním lepidlem do 45 ks·m–2</t>
  </si>
  <si>
    <t>Montáž obkladu parapetů</t>
  </si>
  <si>
    <t>Montáž obkladu ostění</t>
  </si>
  <si>
    <t>Příplatek k obkladu stěn keramických, za plochu do 10 m2 jednotlivě</t>
  </si>
  <si>
    <t>Příplatek za spárovací vodotěsnou hmotu – plošně</t>
  </si>
  <si>
    <t>Obkladačka; lesklá; 148*148*6 mm</t>
  </si>
  <si>
    <t>Spárování obkladu silikonem</t>
  </si>
  <si>
    <t>Plastový profil rohový _____ mm; flexibilní lepidlo</t>
  </si>
  <si>
    <t>Plastový profil ukončovací _____ mm; flexibilní lepidlo</t>
  </si>
  <si>
    <t>Přesun hmot pro obklady keramické v objektech výšky do 6 m</t>
  </si>
  <si>
    <t>Nátěry</t>
  </si>
  <si>
    <t>Nátěr tesařských konstrukcí fungicidní a insekticidní; dvojnásobný</t>
  </si>
  <si>
    <t>Nátěr tesařských konstrukcí fungicidní a insekticidní; dvojnásobný; bezbarvý; pro interiér</t>
  </si>
  <si>
    <t>Nátěr tesařských konstrukcí fungicidní a insekticidní; dvojnásobný; bezbarvý; pro exteriér</t>
  </si>
  <si>
    <t>Nátěr olejový tesařských konstrukcí; napuštění + dvojnásobné lakování</t>
  </si>
  <si>
    <t>Nátěr tesařských konstrukcí lazurovacím lakem; pro interiér</t>
  </si>
  <si>
    <t>Nátěr syntetický ocelových konstrukcí „A“ základní</t>
  </si>
  <si>
    <t>Malby</t>
  </si>
  <si>
    <t>Penetrace podkladu; sádrokarton</t>
  </si>
  <si>
    <t>Malba směsí tekutou 2*; 1 barva; disperzní; sádrokartonové podhledy</t>
  </si>
  <si>
    <t>Penetrace podkladu; omítka štuková</t>
  </si>
  <si>
    <t>Malba směsí tekutou 2*; 1 barva; disperzní; odolná otěru za mokra; místnost do 3,8 m</t>
  </si>
  <si>
    <t>Zakrývání konstrukcí</t>
  </si>
  <si>
    <t>Zemní práce při montážích</t>
  </si>
  <si>
    <t>Vytýčení trasy vedení nízkého napětí v přehledném terénu, v obci; délka trasy do 500 m</t>
  </si>
  <si>
    <t>km</t>
  </si>
  <si>
    <t>Zřízení kabelového lože v rýze do 65 cm z písku 20 cm</t>
  </si>
  <si>
    <t>Zakrytí kabelu výstražnou folií PVC, šířka 33 cm</t>
  </si>
  <si>
    <t>024</t>
  </si>
  <si>
    <t>Vzduchotechnika</t>
  </si>
  <si>
    <t>Odsavač par; montáž</t>
  </si>
  <si>
    <t>Odsavač par</t>
  </si>
  <si>
    <t>Hromosvod</t>
  </si>
  <si>
    <t>Pásek uzemňovací pozinkovaný 30 * 4 mm</t>
  </si>
  <si>
    <t>Drát AlMgSi 8 mm</t>
  </si>
  <si>
    <t>Štítek označovací</t>
  </si>
  <si>
    <t>Svorka spojovací SS</t>
  </si>
  <si>
    <t>Svorka SR 2b</t>
  </si>
  <si>
    <t>Svorka SR 3a</t>
  </si>
  <si>
    <t>Svorka okapová SOa</t>
  </si>
  <si>
    <t>Svorka okapová SOb</t>
  </si>
  <si>
    <t>Svorka připojovací SPb</t>
  </si>
  <si>
    <t>Svorka SZ</t>
  </si>
  <si>
    <t>Svorka ST 5</t>
  </si>
  <si>
    <t>Podpěra na hřebenáče PV 15d</t>
  </si>
  <si>
    <t>Podpěra vedení pod tašky PV 11</t>
  </si>
  <si>
    <t>Podpěra vedení do zdiva PV 1P 20</t>
  </si>
  <si>
    <t>Ochranný úhelník OU 1,7</t>
  </si>
  <si>
    <t>Držák ochranného úhelníku DUDa 22</t>
  </si>
  <si>
    <t>Montáž drát nebo lano hromosvodné svodové; 10 mm</t>
  </si>
  <si>
    <t>Montáž hromosvodů; ochranný úhelník</t>
  </si>
  <si>
    <t>Montáž hromosvodových svorek se 2 šrouby</t>
  </si>
  <si>
    <t>Montáž hromosvodových svorek se 4 šrouby</t>
  </si>
  <si>
    <t>Montáž štítku</t>
  </si>
  <si>
    <t>Podružný materiál</t>
  </si>
  <si>
    <t>Revize</t>
  </si>
  <si>
    <t>komplet</t>
  </si>
  <si>
    <t>jednotková cena</t>
  </si>
  <si>
    <t>cena celkem</t>
  </si>
  <si>
    <t>hmotnost jednotková</t>
  </si>
  <si>
    <t>hmotnost celkem</t>
  </si>
  <si>
    <t>suť</t>
  </si>
  <si>
    <t>suť celkem</t>
  </si>
  <si>
    <t>Osazení stojatého obrubníku betonového s opěrou, lože z betonu</t>
  </si>
  <si>
    <t>Drát tažený pozinkovaný 11 343 D 10 mm</t>
  </si>
  <si>
    <t>SO 2</t>
  </si>
  <si>
    <t>Bytový dům</t>
  </si>
  <si>
    <t>Dělení hutního materiálu</t>
  </si>
  <si>
    <t>Kanalizace</t>
  </si>
  <si>
    <t>Vodovod</t>
  </si>
  <si>
    <t>Zařizovací předměty</t>
  </si>
  <si>
    <t>položka</t>
  </si>
  <si>
    <t>popis položky</t>
  </si>
  <si>
    <t>mj</t>
  </si>
  <si>
    <t>množství</t>
  </si>
  <si>
    <t>Zemní práce</t>
  </si>
  <si>
    <t>Sejmutí ornice s přemístěním přes 100 do 250 m</t>
  </si>
  <si>
    <t>m3</t>
  </si>
  <si>
    <t>Odkopávky nezapažené v hornině třídy 2 do 100 m3</t>
  </si>
  <si>
    <t>Vodorovné přemístění výkopku z horniny třídy 1—4 do 100 m</t>
  </si>
  <si>
    <t>Úprava pláně v zářezech v hornině 1—4, se zhutněním</t>
  </si>
  <si>
    <t>m2</t>
  </si>
  <si>
    <t>Úprava pláně v násypech v hornině 1—4, se zhutněním</t>
  </si>
  <si>
    <t>Nakládání výkopku z horniny třídy 1—4 v množství do 100 m3</t>
  </si>
  <si>
    <t>Obsyp objektu; se zhutněním</t>
  </si>
  <si>
    <t>Zásyp v uzavřených prostorách se zhutněním</t>
  </si>
  <si>
    <t>t</t>
  </si>
  <si>
    <t>Odstranění podkladu z kameniva těženého</t>
  </si>
  <si>
    <t>Odstranění podkladu z kameniva drceného</t>
  </si>
  <si>
    <t>Vytrhání obrub z krajníků nebo obrubníků stojatých</t>
  </si>
  <si>
    <t>m</t>
  </si>
  <si>
    <t>Vytrhání obrub z dlažebních kostek</t>
  </si>
  <si>
    <t>Odstranění podkladu plochy do 200 m2; živice; tloušťka 15 cm</t>
  </si>
  <si>
    <t>Příplatek za ztížené hloubení v blízkosti vedení</t>
  </si>
  <si>
    <t>Plošná úprava terénu, nerovnosti do 10 cm v rovině</t>
  </si>
  <si>
    <t>Založení trávníku parkového výsevem v rovině</t>
  </si>
  <si>
    <t>SPCM</t>
  </si>
  <si>
    <t>Osivo; travní směs; parková; sušší stanoviště</t>
  </si>
  <si>
    <t>kg</t>
  </si>
  <si>
    <t>Základy</t>
  </si>
  <si>
    <t>Bednění stěn základových desek – zřízení</t>
  </si>
  <si>
    <t>Bednění stěn základových desek – odstranění</t>
  </si>
  <si>
    <t>Bednění stěn základových pasů – zřízení</t>
  </si>
  <si>
    <t>Bednění stěn základových pasů – odstranění</t>
  </si>
  <si>
    <t>Výztuž základových pasů z oceli 10 216; dvojstřižné třmínky; spony</t>
  </si>
  <si>
    <t>bez kódu</t>
  </si>
  <si>
    <t>Bednění prostupů v základových pasech – zřízení</t>
  </si>
  <si>
    <t>Bednění prostupů v základových pasech – odstranění</t>
  </si>
  <si>
    <t>Prefabrikát; 0,090 m3</t>
  </si>
  <si>
    <t>Osazování bloků základových pasů objemu do 0,10 m3</t>
  </si>
  <si>
    <t>kus</t>
  </si>
  <si>
    <t>Svislé konstrukce</t>
  </si>
  <si>
    <t>Zdivo z betonových tvárnic 150 mm</t>
  </si>
  <si>
    <t>Ukončující vrstva zdiva z betonu C 16/20</t>
  </si>
  <si>
    <t>Bednění ukončující vrstvy zdiva – zřízení</t>
  </si>
  <si>
    <t>Bednění ukončení zdiva – odstranění</t>
  </si>
  <si>
    <t>Výztuž ukončení zdiva z oceli 10 216; třmínky</t>
  </si>
  <si>
    <t>Výztuž ukončení zdiva z oceli 10 505; vložky bez ohybů</t>
  </si>
  <si>
    <t>Ukotvení příček ke konstrukcím kotvami na hmoždinky</t>
  </si>
  <si>
    <t>Bednění překladů – zřízení</t>
  </si>
  <si>
    <t>Bednění překladů – odstranění</t>
  </si>
  <si>
    <t>Výztuž překladů a říms z betonářské ocelí 10 216</t>
  </si>
  <si>
    <t>Výztuž překladů a říms z betonářské ocelí 10 505</t>
  </si>
  <si>
    <t>Válcované nosníky do #12 osazené do otvorů</t>
  </si>
  <si>
    <t>Osazení ocelových válcovaných nosníků do #12</t>
  </si>
  <si>
    <t>Výztuž stěn a příček z betonářské oceli 10 505</t>
  </si>
  <si>
    <t>Vodorovné konstrukce</t>
  </si>
  <si>
    <t>Zazdívka zhlaví stropních trámů průřezu do 200 cm2</t>
  </si>
  <si>
    <t>Nosné svary stropní konstrukce nosníků; do 10 mm; nerez</t>
  </si>
  <si>
    <t>Bednění ztužujících pásů a věnců – zřízení</t>
  </si>
  <si>
    <t>Bednění ztužujících pásů a věnců – odstranění</t>
  </si>
  <si>
    <t>Ztužující pásy a věnce, železobeton C 25/30</t>
  </si>
  <si>
    <t>Podpěrná konstrukce nosníků; do 5 kPa – zřízení</t>
  </si>
  <si>
    <t>Podpěrná konstrukce nosníků; do 5 KPa – odstranění</t>
  </si>
  <si>
    <t>Komunikace</t>
  </si>
  <si>
    <t>Podklad z minerálního betonu tloušťky 12 cm</t>
  </si>
  <si>
    <t>Vyspravení podkladu po překopech štěrkopískem</t>
  </si>
  <si>
    <t>Vyspravení podkladu po překopech kamenivem drceným</t>
  </si>
  <si>
    <t>Posyp kamenivem drceným; 35 kg·m–2</t>
  </si>
  <si>
    <t>Vyspravení podkladu po překopech kamenivem obaleným asfaltem</t>
  </si>
  <si>
    <t>Vyspravení krytu po překopu asfaltovým betonem tloušťky do 5 cm</t>
  </si>
  <si>
    <t>Osazení obruby z kostek drobných, bez boční opěry</t>
  </si>
  <si>
    <t>Osazení obruby z kostek drobných, s boční opěrou</t>
  </si>
  <si>
    <t>Zálivka spár; živičný kryt; modifikovaný asfalt; za horka</t>
  </si>
  <si>
    <t>Úprava povrchů vnitřní</t>
  </si>
  <si>
    <t>Zakrývání výplní vnitřních otvorů</t>
  </si>
  <si>
    <t>Potažení vnitřních stěn sklovláknitým pletivem vtlačením do tmele</t>
  </si>
  <si>
    <t>Úprava vnitřních stěn aktivovaným štukem</t>
  </si>
  <si>
    <t>Příplatek za zabudované rohovníky</t>
  </si>
  <si>
    <t>Hrubá výplň rýh ve stěnách maltou</t>
  </si>
  <si>
    <t>Začištění omítek kolem oken, dveří, podlah nebo obkladů</t>
  </si>
  <si>
    <t>Začišťovací lišta; _____ mm</t>
  </si>
  <si>
    <t>Úprava povrchů vnější</t>
  </si>
  <si>
    <t>Zakrývání výplní vnějších otvorů z lešení</t>
  </si>
  <si>
    <t>Příplatek za zabudované rohovníky; pro vyztužený stěrkový systém</t>
  </si>
  <si>
    <t>Profil dilatační pro externí tepelně izolační kompozitní systém</t>
  </si>
  <si>
    <t>Začišťovací lišta pro externí tepelně izolační kompozitní systém; _____ mm</t>
  </si>
  <si>
    <t>Omítka vnější stěn, malta cementová, hladká, složitost 1—2</t>
  </si>
  <si>
    <t>Příplatek za zabudované rohovníky; omítka zdiva</t>
  </si>
  <si>
    <t>Vyrovnávací vrstva z malty cementové šířky do 15 cm</t>
  </si>
  <si>
    <t>Penetrace povrchu; probarvená; pro akrylátovou omítku</t>
  </si>
  <si>
    <t>Omítka akrylátová; probarvená; strukturovaná; zrno 2 mm</t>
  </si>
  <si>
    <t>Příplatek k omítce vnější akrylátové; za pracnost, celková plocha otvorů do 35 %</t>
  </si>
  <si>
    <t>Příplatek k omítce vnější akrylátové; za vícebarevné provedení</t>
  </si>
  <si>
    <t>Příplatek k omítce vnější akrylátové; za provádění úprav na podhledech</t>
  </si>
  <si>
    <t>Omítka akrylátová; mozaiková; zrno 2 mm</t>
  </si>
  <si>
    <t>Montáž výztužné sítě do stěrkového tmelu</t>
  </si>
  <si>
    <t>Podlahy a podlahové konstrukce</t>
  </si>
  <si>
    <t>Mazanina betonová tloušťky 12—24 cm; C 16/20</t>
  </si>
  <si>
    <t>Mazanina betonová tloušťky 8—12 cm; C 16/20</t>
  </si>
  <si>
    <t>Mazanina betonová tloušťky 5—8 cm; C 16/20</t>
  </si>
  <si>
    <t>Příplatek za stržení povrchu spodní vrstvy před vložením výztuže … 8 cm</t>
  </si>
  <si>
    <t>Příplatek za přehlazení mazanin … tloušťky 8 cm</t>
  </si>
  <si>
    <t>Příplatek za stržení povrchu spodní vrstvy před vložením výztuže … 12 cm</t>
  </si>
  <si>
    <t>Příplatek za přehlazení mazanin … tloušťky 12 cm</t>
  </si>
  <si>
    <t>Příplatek za stržení povrchu spodní vrstvy před vložením výztuže … 24 cm</t>
  </si>
  <si>
    <t>Příplatek za přehlazení mazanin … tloušťky 24 cm</t>
  </si>
  <si>
    <t>Výztuž mazanin svařovanou sítí z drátů Kari</t>
  </si>
  <si>
    <t>Vložka pod betonové mazaniny z asfaltové lepenky A 400 H</t>
  </si>
  <si>
    <t>Násyp z písku prosátého tloušťky do 20 mm; montáž</t>
  </si>
  <si>
    <t>Písek; tříděný, sušený; 0—1 mm</t>
  </si>
  <si>
    <t>Výplně otvorů</t>
  </si>
  <si>
    <t>Dveře vnější; vchodové; 900/2350</t>
  </si>
  <si>
    <t>Okno fixní; 1800/2400; zasklení trojité</t>
  </si>
  <si>
    <t>Okno sklopné 2300/750; zasklení trojité; pákové ovládání</t>
  </si>
  <si>
    <t>Okno sklopné 1850/600; zasklení trojité; pákové ovládání</t>
  </si>
  <si>
    <t>soubor</t>
  </si>
  <si>
    <t>Osazení parapetních desek z plastických hmot; šířky nad 20 cm</t>
  </si>
  <si>
    <t>Parapet plastový</t>
  </si>
  <si>
    <t>Koncovky pro parapet plastový</t>
  </si>
  <si>
    <t>Doplňující práce a konstrukce pozemních komunikací</t>
  </si>
  <si>
    <t>Řezání stávajícího živičného krytu tloušťky 10—15 cm</t>
  </si>
  <si>
    <t>Dokončovací konstrukce a práce</t>
  </si>
  <si>
    <t>Obroušení svarů</t>
  </si>
  <si>
    <t>Vrtání otvorů; nerez</t>
  </si>
  <si>
    <t>Lešení</t>
  </si>
  <si>
    <t>Lešení lehké pomocné, výška podlahy do 1,2 m</t>
  </si>
  <si>
    <t>Lešení lehké pomocné, výška podlahy do 1,9 m</t>
  </si>
  <si>
    <t>Lešení lehké pomocné, výška podlahy do 2,5 m</t>
  </si>
  <si>
    <t>Lešení lehké pomocné, výška podlahy do 3,5 m</t>
  </si>
  <si>
    <t>Příplatek za každý měsíc použití lešení k položce 4031</t>
  </si>
  <si>
    <t>Příplatek za každý měsíc použití lešení k položce 1031</t>
  </si>
  <si>
    <t>Dokončovací práce</t>
  </si>
  <si>
    <t>Čištění mytím vnějších ploch oken a dveří</t>
  </si>
  <si>
    <t>Vyčištění budov o výšce podlaží do 4 m</t>
  </si>
  <si>
    <t>Osazení kovových předmětů do betonu; 1 kg·kus–1</t>
  </si>
  <si>
    <t>Patka kotevní; tesařské konstrukce; pozinkovaná ocel</t>
  </si>
  <si>
    <t>Osazení hmoždinek ve stěnách z betonu DN 10—12 mm</t>
  </si>
  <si>
    <t>Kotva svorníková; M 10; nerez</t>
  </si>
  <si>
    <t>Odvětrání troubami z PVC; svislé; DN 160 mm</t>
  </si>
  <si>
    <t>Odvětrání troubami z PVC; svislé; DN 100 mm</t>
  </si>
  <si>
    <t>Poštovní schránka; pro montáž na stěnu — dodávka</t>
  </si>
  <si>
    <t>Poštovní schránka; pro montáž na stěnu — montáž</t>
  </si>
  <si>
    <t>Dělení hutního a spojovacího materiálu</t>
  </si>
  <si>
    <t>Přerušení ocelových profilů průřezu do 1 cm2</t>
  </si>
  <si>
    <t>Přerušení ocelových profilů průřezu do 7 cm2</t>
  </si>
  <si>
    <t>Příplatek za každých dalších 5 cm2 průřezu</t>
  </si>
  <si>
    <t>Prorážení otvorů</t>
  </si>
  <si>
    <t>Ostatní bourací práce</t>
  </si>
  <si>
    <t>Očištění vybouraných obrubníků všech loží a výplní</t>
  </si>
  <si>
    <t>Očištění vybouraných kostek drobných s výplní z malty cementové</t>
  </si>
  <si>
    <t>Přesun suti a vybouraných hmot</t>
  </si>
  <si>
    <t>Vnitrostaveništní doprava suti do 10 m</t>
  </si>
  <si>
    <t>Příplatek k vnitrostaveništní dopravě suti za dalších 5 m</t>
  </si>
  <si>
    <t>Nakládání suti na dopravní prostředky</t>
  </si>
  <si>
    <t>Úhelník; úhelník z ohýbaného plechu; nerez 3 mm; rozvinutá plocha 200 cm2; 4 otvory 8,4 mm</t>
  </si>
  <si>
    <t>Montované konstrukce</t>
  </si>
  <si>
    <t>Přesun hmot pro klempířské konstrukce, výšky do 6 m</t>
  </si>
  <si>
    <t>Přesun hmot pro zařizovací předměty; výšky do 6 m</t>
  </si>
  <si>
    <t>725.1.2</t>
  </si>
  <si>
    <t>725.2.1</t>
  </si>
  <si>
    <t>725.2.2</t>
  </si>
  <si>
    <t>725.3.1</t>
  </si>
  <si>
    <t>725.3.2</t>
  </si>
  <si>
    <t>725.4.1</t>
  </si>
  <si>
    <t>725.4.2</t>
  </si>
  <si>
    <t>725.5.1</t>
  </si>
  <si>
    <t>725.5.2</t>
  </si>
  <si>
    <t>725.6.1</t>
  </si>
  <si>
    <t>725.6.2</t>
  </si>
  <si>
    <t>725.7.1</t>
  </si>
  <si>
    <t>725.7.2</t>
  </si>
  <si>
    <t>725.8.1</t>
  </si>
  <si>
    <t>725.8.2</t>
  </si>
  <si>
    <t>725.9.1</t>
  </si>
  <si>
    <t>725.9.2</t>
  </si>
  <si>
    <t>725.1.1</t>
  </si>
  <si>
    <t>Externí tepelně izolační kompozitní systém; EPS 70 F 20 mm</t>
  </si>
  <si>
    <t>Externí tepelně izolační kompozitní systém; EPS grafit; 160 mm</t>
  </si>
  <si>
    <t>Dveře vnější; balkónové; 950/2400; zasklení trojité</t>
  </si>
  <si>
    <t>Řezání stávajícího živičného krytu pro zálivku spár</t>
  </si>
  <si>
    <t>Vložky do dilatačních spár z polystyrénových desek</t>
  </si>
  <si>
    <t>Vyřezání otvoru v sádrokartonových konstrukcích</t>
  </si>
  <si>
    <t>Kotlík čtyřhranný pro žlaby Ti Zn</t>
  </si>
  <si>
    <t>Překlad nosný pórobeton, světlost otvoru do 105 cm</t>
  </si>
  <si>
    <t>Dveřní kování; kliky se štíty —— montáž</t>
  </si>
  <si>
    <t>Dveřní kování; kliky se štíty —— dodávka</t>
  </si>
  <si>
    <t>Montáž uzemnění v zemi z pásku FeZn</t>
  </si>
  <si>
    <t>Montáž uzemnění v zemi z drátu 10 mm</t>
  </si>
  <si>
    <t>Tvarovaní prvku hromosvodu</t>
  </si>
  <si>
    <t>Montáž lešení lehkého řadového s podlahami; 1 m; 10 m</t>
  </si>
  <si>
    <t>Montáž lešení lehkého řadového bez podlah; 1 m; 10 m</t>
  </si>
  <si>
    <t>Vrut nerez; M 8 50</t>
  </si>
  <si>
    <t>Kuchyňská linka; 1 + KK — dodávka</t>
  </si>
  <si>
    <t>Kuchyňská linka; 2 + KK — dodávka</t>
  </si>
  <si>
    <t>Kuchyňská linka; 1 + KK — montáž</t>
  </si>
  <si>
    <t>Kuchyňská linka; 2 + KK — montáž</t>
  </si>
  <si>
    <t>Podložka M 8; nerez</t>
  </si>
  <si>
    <t>Matice M 8; nerez</t>
  </si>
  <si>
    <t>Hranol #1; SM; C 22; 100/200 mm; 300——600 cm</t>
  </si>
  <si>
    <t>Lať; SM; C 22; 40/60 mm; 2,0——3,5 m</t>
  </si>
  <si>
    <t>Prkno #2; SM; C 16; omítané; 1,8 cm; 8——16 cm; 200—390 cm</t>
  </si>
  <si>
    <t>Prkno; SM; C 16; omítané; 3,2 cm; 8——16 cm; 400—600 cm</t>
  </si>
  <si>
    <t>Sedačka do sprchy; na zeď; nerez —— dodávka</t>
  </si>
  <si>
    <t>Sedačka do sprchy; na zeď; nerez —— montáž</t>
  </si>
  <si>
    <t>Madlo pro sprchu; rovné; 800 mm; nerez —— dodávka</t>
  </si>
  <si>
    <t>Madlo pro sprchu; rovné; 800 mm; nerez —— montáž</t>
  </si>
  <si>
    <t>Madlo pro sprchu; rovné; 900 mm; nerez —— dodávka</t>
  </si>
  <si>
    <t>Madlo pro sprchu; rovné; 900 mm; nerez —— montáž</t>
  </si>
  <si>
    <t>Madlo pro umývadlo; pevné; uzavřené; 600 mm; nerez —— dodávka</t>
  </si>
  <si>
    <t>Madlo pro umývadlo; pevné; uzavřené; 600 mm; nerez —— montáž</t>
  </si>
  <si>
    <t>Madlo pro umývadlo; sklopné; uzavřené; 600 mm; nerez —— dodávka</t>
  </si>
  <si>
    <t>Madlo pro umývadlo; sklopné; uzavřené; 600 mm; nerez —— montáž</t>
  </si>
  <si>
    <t>Madlo pro WC; pevné; uzavřené; 800 mm; nerez —— dodávka</t>
  </si>
  <si>
    <t>Madlo pro WC; pevné; uzavřené; 800 mm; nerez —— montáž</t>
  </si>
  <si>
    <t>Madlo pro WC; sklopné; uzavřené; 800 mm; nerez —— dodávka</t>
  </si>
  <si>
    <t>Madlo pro WC; sklopné; uzavřené; 800 mm; nerez —— montáž</t>
  </si>
  <si>
    <t>Madlo pro WC; sklopné; uzavřené; 800 mm; s držákem toaletního papíru; nerez —— dodávka</t>
  </si>
  <si>
    <t>Madlo pro WC; sklopné; uzavřené; 800 mm; s držákem toaletního papíru; nerez —— montáž</t>
  </si>
  <si>
    <t>Zrcadlo; nástěnné; výklopné; 600*400 mm; v rámu; nerez —— dodávka</t>
  </si>
  <si>
    <t>Zrcadlo; nástěnné; výklopné; 600*400 mm; v rámu; nerez —— montáž</t>
  </si>
  <si>
    <t>Demontáž lešení lehkého řadového bez podlah; 1 m; 10 m</t>
  </si>
  <si>
    <t>Demontáž lešení lehkého řadového s podlahami; 1 m; 10 m</t>
  </si>
  <si>
    <t>Uložení zemin do násypů předepsaných tvarů s urovnáním</t>
  </si>
  <si>
    <t>Příplatek za betonovou zálivku výztuže; &lt; 0,002 m3·m–1; penetrace</t>
  </si>
  <si>
    <t>Výztuž základových pasů z oceli 10 505; vložky s pravoúhlými ohyby, bez háků; jednoduché příložky</t>
  </si>
  <si>
    <t>Překlad pro zdivo z plynosilikátových tvárnic; 2000</t>
  </si>
  <si>
    <t>Omítka vnitřních stěn vápenocementová „plynosilikát“ dvouvrstvá</t>
  </si>
  <si>
    <t>Omítka vnitřních stěn vápenocementová „plynosilikát“ dvouvrstvá; ostění, nadpraží</t>
  </si>
  <si>
    <t>Zdivo z tvárnic „plynosilikát“ P 4 500 tloušťky 20 cm</t>
  </si>
  <si>
    <t>Zdivo z tvárnic „plynosilikát“ P 4 500 tloušťky 25 cm</t>
  </si>
  <si>
    <t>Zdivo z tvárnic „plynosilikát“ hladkých tloušťky 37,5 cm</t>
  </si>
  <si>
    <t>Příčky z desek „plynosilikát“ 10 cm</t>
  </si>
  <si>
    <t>Příčky z desek „plynosilikát“ P2 500 10 cm</t>
  </si>
  <si>
    <t>Železobeton základových pasů C 16/20 XC 2</t>
  </si>
  <si>
    <t>Štěrkopísek 0—32 mm; pro 175103111</t>
  </si>
  <si>
    <t>Železobeton překladů C 25/30</t>
  </si>
  <si>
    <t>Vyřezání a vysekání rýh; „plynosilikát“; 40*40 mm</t>
  </si>
  <si>
    <t>Úhelník nerovnoramenný; 11 375; L 90/60/6 mm</t>
  </si>
  <si>
    <t>Úhelník nerovnoramenný; 11 375; L 65/50/5 mm</t>
  </si>
  <si>
    <t>Úhelník rovnoramenný; L 50/50/5; nerez 14301</t>
  </si>
  <si>
    <t>Výztuž ztužujících pásů a věnců z oceli 10 505</t>
  </si>
  <si>
    <t>Výztuž ztužujících pásů a věnců z oceli 10 216</t>
  </si>
  <si>
    <t>Vysekání kapes „plynosilikát“ 15*15*10 cm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</si>
</sst>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0.00000"/>
    <numFmt numFmtId="167" formatCode="0.000"/>
    <numFmt numFmtId="168" formatCode="0.0000"/>
    <numFmt numFmtId="169" formatCode="0.0"/>
    <numFmt numFmtId="170" formatCode="0.000000"/>
    <numFmt numFmtId="171" formatCode="#,##0.0000"/>
  </numFmts>
  <fonts count="5">
    <font>
      <sz val="10"/>
      <name val="Tahoma"/>
      <family val="2"/>
    </font>
    <font>
      <sz val="10"/>
      <name val="Arial"/>
      <family val="0"/>
    </font>
    <font>
      <sz val="14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 shrinkToFit="1"/>
    </xf>
    <xf numFmtId="164" fontId="0" fillId="0" borderId="0" xfId="0" applyNumberFormat="1" applyAlignment="1">
      <alignment vertical="center" wrapText="1" shrinkToFit="1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 shrinkToFi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shrinkToFit="1"/>
    </xf>
    <xf numFmtId="3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workbookViewId="0" topLeftCell="A1">
      <selection activeCell="C42" sqref="C42"/>
    </sheetView>
  </sheetViews>
  <sheetFormatPr defaultColWidth="9.140625" defaultRowHeight="12.75"/>
  <cols>
    <col min="2" max="2" width="1.57421875" style="0" customWidth="1"/>
    <col min="3" max="3" width="44.7109375" style="0" customWidth="1"/>
    <col min="4" max="4" width="14.8515625" style="0" customWidth="1"/>
  </cols>
  <sheetData>
    <row r="1" spans="1:4" ht="18">
      <c r="A1" s="33" t="s">
        <v>221</v>
      </c>
      <c r="B1" s="33"/>
      <c r="C1" s="4" t="s">
        <v>222</v>
      </c>
      <c r="D1" s="34"/>
    </row>
    <row r="2" spans="1:4" ht="12.75">
      <c r="A2">
        <v>1</v>
      </c>
      <c r="C2" t="s">
        <v>231</v>
      </c>
      <c r="D2" s="35"/>
    </row>
    <row r="3" spans="1:4" ht="12.75">
      <c r="A3">
        <v>2</v>
      </c>
      <c r="C3" t="s">
        <v>255</v>
      </c>
      <c r="D3" s="35"/>
    </row>
    <row r="4" spans="1:4" ht="12.75">
      <c r="A4">
        <v>3</v>
      </c>
      <c r="C4" t="s">
        <v>267</v>
      </c>
      <c r="D4" s="35"/>
    </row>
    <row r="5" spans="1:4" ht="12.75">
      <c r="A5">
        <v>4</v>
      </c>
      <c r="C5" t="s">
        <v>282</v>
      </c>
      <c r="D5" s="35"/>
    </row>
    <row r="6" spans="1:4" ht="12.75">
      <c r="A6">
        <v>5</v>
      </c>
      <c r="C6" t="s">
        <v>290</v>
      </c>
      <c r="D6" s="35"/>
    </row>
    <row r="7" spans="1:4" ht="12.75">
      <c r="A7">
        <v>61</v>
      </c>
      <c r="C7" t="s">
        <v>300</v>
      </c>
      <c r="D7" s="35"/>
    </row>
    <row r="8" spans="1:4" ht="12.75">
      <c r="A8">
        <v>62</v>
      </c>
      <c r="C8" t="s">
        <v>308</v>
      </c>
      <c r="D8" s="35"/>
    </row>
    <row r="9" spans="1:4" ht="12.75">
      <c r="A9">
        <v>63</v>
      </c>
      <c r="C9" t="s">
        <v>323</v>
      </c>
      <c r="D9" s="35"/>
    </row>
    <row r="10" spans="1:4" ht="12.75">
      <c r="A10">
        <v>64</v>
      </c>
      <c r="C10" t="s">
        <v>337</v>
      </c>
      <c r="D10" s="35"/>
    </row>
    <row r="11" spans="1:4" ht="12.75">
      <c r="A11">
        <v>91</v>
      </c>
      <c r="C11" t="s">
        <v>346</v>
      </c>
      <c r="D11" s="35"/>
    </row>
    <row r="12" spans="1:4" ht="12.75">
      <c r="A12">
        <v>93</v>
      </c>
      <c r="C12" t="s">
        <v>348</v>
      </c>
      <c r="D12" s="35"/>
    </row>
    <row r="13" spans="1:4" ht="12.75">
      <c r="A13">
        <v>94</v>
      </c>
      <c r="C13" t="s">
        <v>351</v>
      </c>
      <c r="D13" s="35"/>
    </row>
    <row r="14" spans="1:4" ht="12.75">
      <c r="A14">
        <v>95</v>
      </c>
      <c r="C14" t="s">
        <v>358</v>
      </c>
      <c r="D14" s="35"/>
    </row>
    <row r="15" spans="1:4" ht="12.75">
      <c r="A15">
        <v>96</v>
      </c>
      <c r="C15" t="s">
        <v>223</v>
      </c>
      <c r="D15" s="35"/>
    </row>
    <row r="16" spans="1:4" ht="12.75">
      <c r="A16">
        <v>97</v>
      </c>
      <c r="C16" t="s">
        <v>373</v>
      </c>
      <c r="D16" s="35"/>
    </row>
    <row r="17" spans="1:4" ht="12.75">
      <c r="A17">
        <v>979</v>
      </c>
      <c r="C17" t="s">
        <v>374</v>
      </c>
      <c r="D17" s="35"/>
    </row>
    <row r="18" spans="1:4" ht="12.75">
      <c r="A18">
        <v>979</v>
      </c>
      <c r="C18" t="s">
        <v>377</v>
      </c>
      <c r="D18" s="35"/>
    </row>
    <row r="19" spans="1:4" ht="12.75">
      <c r="A19">
        <v>998</v>
      </c>
      <c r="C19" t="s">
        <v>3</v>
      </c>
      <c r="D19" s="35"/>
    </row>
    <row r="20" ht="6.75" customHeight="1">
      <c r="D20" s="35"/>
    </row>
    <row r="21" spans="1:4" ht="12.75">
      <c r="A21">
        <v>711</v>
      </c>
      <c r="C21" t="s">
        <v>5</v>
      </c>
      <c r="D21" s="35"/>
    </row>
    <row r="22" spans="1:4" ht="12.75">
      <c r="A22">
        <v>713</v>
      </c>
      <c r="C22" t="s">
        <v>25</v>
      </c>
      <c r="D22" s="35"/>
    </row>
    <row r="23" spans="1:4" ht="12.75">
      <c r="A23">
        <v>721</v>
      </c>
      <c r="C23" t="s">
        <v>224</v>
      </c>
      <c r="D23" s="35"/>
    </row>
    <row r="24" spans="1:4" ht="12.75">
      <c r="A24">
        <v>722</v>
      </c>
      <c r="C24" t="s">
        <v>225</v>
      </c>
      <c r="D24" s="35"/>
    </row>
    <row r="25" spans="1:4" ht="12.75">
      <c r="A25">
        <v>725</v>
      </c>
      <c r="C25" t="s">
        <v>226</v>
      </c>
      <c r="D25" s="35"/>
    </row>
    <row r="26" spans="1:4" ht="12.75">
      <c r="A26">
        <v>762</v>
      </c>
      <c r="C26" t="s">
        <v>41</v>
      </c>
      <c r="D26" s="35"/>
    </row>
    <row r="27" spans="1:4" ht="12.75">
      <c r="A27">
        <v>763</v>
      </c>
      <c r="C27" t="s">
        <v>82</v>
      </c>
      <c r="D27" s="35"/>
    </row>
    <row r="28" spans="1:4" ht="12.75">
      <c r="A28">
        <v>764</v>
      </c>
      <c r="C28" t="s">
        <v>92</v>
      </c>
      <c r="D28" s="35"/>
    </row>
    <row r="29" spans="1:4" ht="12.75">
      <c r="A29">
        <v>765</v>
      </c>
      <c r="C29" t="s">
        <v>102</v>
      </c>
      <c r="D29" s="35"/>
    </row>
    <row r="30" spans="1:4" ht="12.75">
      <c r="A30">
        <v>766</v>
      </c>
      <c r="C30" t="s">
        <v>114</v>
      </c>
      <c r="D30" s="35"/>
    </row>
    <row r="31" spans="1:4" ht="12.75">
      <c r="A31">
        <v>771</v>
      </c>
      <c r="C31" t="s">
        <v>126</v>
      </c>
      <c r="D31" s="35"/>
    </row>
    <row r="32" spans="1:4" ht="12.75">
      <c r="A32">
        <v>776</v>
      </c>
      <c r="C32" t="s">
        <v>143</v>
      </c>
      <c r="D32" s="35"/>
    </row>
    <row r="33" spans="1:4" ht="12.75">
      <c r="A33">
        <v>781</v>
      </c>
      <c r="C33" t="s">
        <v>153</v>
      </c>
      <c r="D33" s="35"/>
    </row>
    <row r="34" spans="1:4" ht="12.75">
      <c r="A34">
        <v>783</v>
      </c>
      <c r="C34" t="s">
        <v>166</v>
      </c>
      <c r="D34" s="35"/>
    </row>
    <row r="35" spans="1:4" ht="12.75">
      <c r="A35">
        <v>784</v>
      </c>
      <c r="C35" t="s">
        <v>173</v>
      </c>
      <c r="D35" s="35"/>
    </row>
  </sheetData>
  <printOptions/>
  <pageMargins left="0.5902777777777778" right="0.7875" top="0.4722222222222222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8"/>
  <sheetViews>
    <sheetView tabSelected="1" zoomScale="90" zoomScaleNormal="90" workbookViewId="0" topLeftCell="A1">
      <pane ySplit="690" topLeftCell="BM425" activePane="bottomLeft" state="split"/>
      <selection pane="topLeft" activeCell="F1" sqref="F1"/>
      <selection pane="bottomLeft" activeCell="C177" sqref="C177"/>
    </sheetView>
  </sheetViews>
  <sheetFormatPr defaultColWidth="9.140625" defaultRowHeight="12.75"/>
  <cols>
    <col min="1" max="1" width="11.140625" style="0" bestFit="1" customWidth="1"/>
    <col min="2" max="2" width="1.1484375" style="0" customWidth="1"/>
    <col min="3" max="3" width="49.8515625" style="0" customWidth="1"/>
    <col min="4" max="4" width="8.140625" style="0" bestFit="1" customWidth="1"/>
    <col min="5" max="5" width="11.28125" style="0" bestFit="1" customWidth="1"/>
    <col min="6" max="6" width="10.7109375" style="0" bestFit="1" customWidth="1"/>
    <col min="7" max="7" width="11.8515625" style="0" bestFit="1" customWidth="1"/>
    <col min="8" max="8" width="10.7109375" style="0" customWidth="1"/>
    <col min="9" max="9" width="9.57421875" style="0" bestFit="1" customWidth="1"/>
    <col min="10" max="11" width="8.421875" style="0" bestFit="1" customWidth="1"/>
    <col min="12" max="16384" width="11.8515625" style="0" customWidth="1"/>
  </cols>
  <sheetData>
    <row r="1" spans="1:11" ht="25.5">
      <c r="A1" s="1" t="s">
        <v>227</v>
      </c>
      <c r="B1" s="1"/>
      <c r="C1" s="11" t="s">
        <v>228</v>
      </c>
      <c r="D1" s="3" t="s">
        <v>229</v>
      </c>
      <c r="E1" s="1" t="s">
        <v>230</v>
      </c>
      <c r="F1" s="41" t="s">
        <v>213</v>
      </c>
      <c r="G1" s="1" t="s">
        <v>214</v>
      </c>
      <c r="H1" s="13" t="s">
        <v>215</v>
      </c>
      <c r="I1" s="13" t="s">
        <v>216</v>
      </c>
      <c r="J1" s="13" t="s">
        <v>217</v>
      </c>
      <c r="K1" s="13" t="s">
        <v>218</v>
      </c>
    </row>
    <row r="2" spans="1:9" ht="18">
      <c r="A2" s="4">
        <v>1</v>
      </c>
      <c r="B2" s="4"/>
      <c r="C2" s="14" t="s">
        <v>231</v>
      </c>
      <c r="D2" s="4"/>
      <c r="G2" s="15">
        <f>SUM(G3:G21)</f>
        <v>0</v>
      </c>
      <c r="H2" s="16"/>
      <c r="I2" s="16"/>
    </row>
    <row r="3" spans="1:11" ht="25.5">
      <c r="A3" s="2">
        <v>113107143</v>
      </c>
      <c r="B3" s="2"/>
      <c r="C3" s="11" t="s">
        <v>248</v>
      </c>
      <c r="D3" s="2" t="s">
        <v>237</v>
      </c>
      <c r="E3" s="41">
        <v>7.2</v>
      </c>
      <c r="F3" s="19">
        <v>0</v>
      </c>
      <c r="G3" s="20">
        <f>E3*F3</f>
        <v>0</v>
      </c>
      <c r="H3" s="21"/>
      <c r="I3" s="21"/>
      <c r="J3" s="21">
        <v>0</v>
      </c>
      <c r="K3" s="21">
        <f>E3*J3</f>
        <v>0</v>
      </c>
    </row>
    <row r="4" spans="1:11" ht="12.75">
      <c r="A4" s="2">
        <v>113152111</v>
      </c>
      <c r="B4" s="2"/>
      <c r="C4" s="18" t="s">
        <v>243</v>
      </c>
      <c r="D4" s="5" t="s">
        <v>233</v>
      </c>
      <c r="E4" s="7">
        <v>1.9875</v>
      </c>
      <c r="F4" s="19">
        <v>0</v>
      </c>
      <c r="G4" s="20">
        <f aca="true" t="shared" si="0" ref="G4:G21">E4*F4</f>
        <v>0</v>
      </c>
      <c r="H4" s="21"/>
      <c r="I4" s="21"/>
      <c r="J4" s="21">
        <v>0</v>
      </c>
      <c r="K4" s="21">
        <f>E4*J4</f>
        <v>0</v>
      </c>
    </row>
    <row r="5" spans="1:11" ht="12.75">
      <c r="A5" s="2">
        <v>113152112</v>
      </c>
      <c r="B5" s="2"/>
      <c r="C5" s="18" t="s">
        <v>244</v>
      </c>
      <c r="D5" s="5" t="s">
        <v>233</v>
      </c>
      <c r="E5" s="7">
        <v>0.795</v>
      </c>
      <c r="F5" s="19">
        <v>0</v>
      </c>
      <c r="G5" s="20">
        <f t="shared" si="0"/>
        <v>0</v>
      </c>
      <c r="H5" s="21"/>
      <c r="I5" s="21"/>
      <c r="J5" s="21">
        <v>0</v>
      </c>
      <c r="K5" s="21">
        <f>E5*J5</f>
        <v>0</v>
      </c>
    </row>
    <row r="6" spans="1:11" ht="12.75">
      <c r="A6" s="2">
        <v>113202111</v>
      </c>
      <c r="B6" s="2"/>
      <c r="C6" s="18" t="s">
        <v>245</v>
      </c>
      <c r="D6" s="5" t="s">
        <v>246</v>
      </c>
      <c r="E6" s="7">
        <v>6</v>
      </c>
      <c r="F6" s="19">
        <v>0</v>
      </c>
      <c r="G6" s="20">
        <f t="shared" si="0"/>
        <v>0</v>
      </c>
      <c r="H6" s="21"/>
      <c r="I6" s="21"/>
      <c r="J6" s="21">
        <v>0</v>
      </c>
      <c r="K6" s="21">
        <f>E6*J6</f>
        <v>0</v>
      </c>
    </row>
    <row r="7" spans="1:11" ht="12.75">
      <c r="A7" s="2">
        <v>113203111</v>
      </c>
      <c r="B7" s="2"/>
      <c r="C7" s="11" t="s">
        <v>247</v>
      </c>
      <c r="D7" s="5" t="s">
        <v>246</v>
      </c>
      <c r="E7" s="7">
        <v>8</v>
      </c>
      <c r="F7" s="19">
        <v>0</v>
      </c>
      <c r="G7" s="20">
        <f t="shared" si="0"/>
        <v>0</v>
      </c>
      <c r="H7" s="21"/>
      <c r="I7" s="21"/>
      <c r="J7" s="21">
        <v>0</v>
      </c>
      <c r="K7" s="21">
        <f>E7*J7</f>
        <v>0</v>
      </c>
    </row>
    <row r="8" spans="1:11" ht="12.75">
      <c r="A8" s="17">
        <v>121101103</v>
      </c>
      <c r="B8" s="17"/>
      <c r="C8" s="18" t="s">
        <v>232</v>
      </c>
      <c r="D8" s="5" t="s">
        <v>233</v>
      </c>
      <c r="E8" s="6">
        <v>752.8648781575105</v>
      </c>
      <c r="F8" s="19">
        <v>0</v>
      </c>
      <c r="G8" s="20">
        <f t="shared" si="0"/>
        <v>0</v>
      </c>
      <c r="H8" s="21"/>
      <c r="I8" s="21"/>
      <c r="J8" s="21"/>
      <c r="K8" s="21"/>
    </row>
    <row r="9" spans="1:11" ht="12.75">
      <c r="A9" s="17">
        <v>122101101</v>
      </c>
      <c r="B9" s="17"/>
      <c r="C9" s="18" t="s">
        <v>234</v>
      </c>
      <c r="D9" s="5" t="s">
        <v>233</v>
      </c>
      <c r="E9" s="6">
        <v>84.375</v>
      </c>
      <c r="F9" s="19">
        <v>0</v>
      </c>
      <c r="G9" s="20">
        <f t="shared" si="0"/>
        <v>0</v>
      </c>
      <c r="H9" s="21"/>
      <c r="I9" s="21"/>
      <c r="J9" s="21"/>
      <c r="K9" s="21"/>
    </row>
    <row r="10" spans="1:11" ht="12.75">
      <c r="A10" s="2">
        <v>130001101</v>
      </c>
      <c r="B10" s="2"/>
      <c r="C10" s="11" t="s">
        <v>249</v>
      </c>
      <c r="D10" s="2" t="s">
        <v>233</v>
      </c>
      <c r="E10" s="7">
        <v>3</v>
      </c>
      <c r="F10" s="19">
        <v>0</v>
      </c>
      <c r="G10" s="20">
        <f t="shared" si="0"/>
        <v>0</v>
      </c>
      <c r="H10" s="21"/>
      <c r="I10" s="21"/>
      <c r="J10" s="21"/>
      <c r="K10" s="21"/>
    </row>
    <row r="11" spans="1:11" ht="25.5">
      <c r="A11" s="17">
        <v>162207112</v>
      </c>
      <c r="B11" s="17"/>
      <c r="C11" s="18" t="s">
        <v>235</v>
      </c>
      <c r="D11" s="5" t="s">
        <v>233</v>
      </c>
      <c r="E11" s="7">
        <v>168.75</v>
      </c>
      <c r="F11" s="19">
        <v>0</v>
      </c>
      <c r="G11" s="20">
        <f t="shared" si="0"/>
        <v>0</v>
      </c>
      <c r="H11" s="21"/>
      <c r="I11" s="21"/>
      <c r="J11" s="21"/>
      <c r="K11" s="21"/>
    </row>
    <row r="12" spans="1:11" ht="25.5">
      <c r="A12" s="17">
        <v>167101101</v>
      </c>
      <c r="B12" s="17"/>
      <c r="C12" s="18" t="s">
        <v>239</v>
      </c>
      <c r="D12" s="5" t="s">
        <v>233</v>
      </c>
      <c r="E12" s="7">
        <v>84.375</v>
      </c>
      <c r="F12" s="19">
        <v>0</v>
      </c>
      <c r="G12" s="20">
        <f t="shared" si="0"/>
        <v>0</v>
      </c>
      <c r="H12" s="21"/>
      <c r="I12" s="21"/>
      <c r="J12" s="21"/>
      <c r="K12" s="21"/>
    </row>
    <row r="13" spans="1:11" ht="26.25" customHeight="1">
      <c r="A13" s="17">
        <v>171206111</v>
      </c>
      <c r="B13" s="17"/>
      <c r="C13" s="39" t="s">
        <v>449</v>
      </c>
      <c r="D13" s="5" t="s">
        <v>233</v>
      </c>
      <c r="E13" s="7">
        <v>84.375</v>
      </c>
      <c r="F13" s="19">
        <v>0</v>
      </c>
      <c r="G13" s="20">
        <f t="shared" si="0"/>
        <v>0</v>
      </c>
      <c r="H13" s="21"/>
      <c r="I13" s="21"/>
      <c r="J13" s="21"/>
      <c r="K13" s="21"/>
    </row>
    <row r="14" spans="1:11" ht="12.75">
      <c r="A14" s="2">
        <v>174101102</v>
      </c>
      <c r="B14" s="2"/>
      <c r="C14" s="18" t="s">
        <v>241</v>
      </c>
      <c r="D14" s="5" t="s">
        <v>233</v>
      </c>
      <c r="E14" s="7">
        <v>256.18356587997584</v>
      </c>
      <c r="F14" s="19">
        <v>0</v>
      </c>
      <c r="G14" s="20">
        <f t="shared" si="0"/>
        <v>0</v>
      </c>
      <c r="H14" s="21"/>
      <c r="I14" s="21"/>
      <c r="J14" s="21"/>
      <c r="K14" s="21"/>
    </row>
    <row r="15" spans="1:11" ht="12.75">
      <c r="A15" s="17">
        <v>175103111</v>
      </c>
      <c r="B15" s="17"/>
      <c r="C15" s="18" t="s">
        <v>240</v>
      </c>
      <c r="D15" s="5" t="s">
        <v>233</v>
      </c>
      <c r="E15" s="7">
        <v>250</v>
      </c>
      <c r="F15" s="19">
        <v>0</v>
      </c>
      <c r="G15" s="20">
        <f t="shared" si="0"/>
        <v>0</v>
      </c>
      <c r="H15" s="21"/>
      <c r="I15" s="21"/>
      <c r="J15" s="21"/>
      <c r="K15" s="21"/>
    </row>
    <row r="16" spans="1:11" ht="12.75">
      <c r="A16" s="2">
        <v>180402111</v>
      </c>
      <c r="B16" s="2"/>
      <c r="C16" s="11" t="s">
        <v>251</v>
      </c>
      <c r="D16" s="2" t="s">
        <v>237</v>
      </c>
      <c r="E16" s="41">
        <v>24</v>
      </c>
      <c r="F16" s="19">
        <v>0</v>
      </c>
      <c r="G16" s="20">
        <f t="shared" si="0"/>
        <v>0</v>
      </c>
      <c r="H16" s="21"/>
      <c r="I16" s="21"/>
      <c r="J16" s="21"/>
      <c r="K16" s="21"/>
    </row>
    <row r="17" spans="1:11" ht="12.75">
      <c r="A17" s="2">
        <v>181101102</v>
      </c>
      <c r="B17" s="2"/>
      <c r="C17" s="18" t="s">
        <v>236</v>
      </c>
      <c r="D17" s="5" t="s">
        <v>237</v>
      </c>
      <c r="E17" s="41">
        <v>900</v>
      </c>
      <c r="F17" s="19">
        <v>0</v>
      </c>
      <c r="G17" s="20">
        <f t="shared" si="0"/>
        <v>0</v>
      </c>
      <c r="H17" s="21"/>
      <c r="I17" s="21"/>
      <c r="J17" s="21"/>
      <c r="K17" s="21"/>
    </row>
    <row r="18" spans="1:11" ht="12.75">
      <c r="A18" s="2">
        <v>181201102</v>
      </c>
      <c r="B18" s="2"/>
      <c r="C18" s="18" t="s">
        <v>238</v>
      </c>
      <c r="D18" s="5" t="s">
        <v>237</v>
      </c>
      <c r="E18" s="41">
        <v>234</v>
      </c>
      <c r="F18" s="19">
        <v>0</v>
      </c>
      <c r="G18" s="20">
        <f t="shared" si="0"/>
        <v>0</v>
      </c>
      <c r="H18" s="21"/>
      <c r="I18" s="21"/>
      <c r="J18" s="21"/>
      <c r="K18" s="21"/>
    </row>
    <row r="19" spans="1:11" ht="12.75">
      <c r="A19" s="2">
        <v>182001111</v>
      </c>
      <c r="B19" s="2"/>
      <c r="C19" s="11" t="s">
        <v>250</v>
      </c>
      <c r="D19" s="2" t="s">
        <v>237</v>
      </c>
      <c r="E19" s="41">
        <v>24</v>
      </c>
      <c r="F19" s="19">
        <v>0</v>
      </c>
      <c r="G19" s="20">
        <f t="shared" si="0"/>
        <v>0</v>
      </c>
      <c r="H19" s="21"/>
      <c r="I19" s="21"/>
      <c r="J19" s="21"/>
      <c r="K19" s="21"/>
    </row>
    <row r="20" spans="1:11" ht="12.75">
      <c r="A20" s="1" t="s">
        <v>252</v>
      </c>
      <c r="B20" s="1"/>
      <c r="C20" s="11" t="s">
        <v>253</v>
      </c>
      <c r="D20" s="2" t="s">
        <v>254</v>
      </c>
      <c r="E20" s="7">
        <v>1</v>
      </c>
      <c r="F20" s="19">
        <v>0</v>
      </c>
      <c r="G20" s="20">
        <f t="shared" si="0"/>
        <v>0</v>
      </c>
      <c r="H20" s="21">
        <v>0</v>
      </c>
      <c r="I20" s="21">
        <f>E20*H20</f>
        <v>0</v>
      </c>
      <c r="J20" s="21"/>
      <c r="K20" s="21"/>
    </row>
    <row r="21" spans="1:11" ht="12.75">
      <c r="A21" s="36" t="s">
        <v>252</v>
      </c>
      <c r="B21" s="2"/>
      <c r="C21" s="39" t="s">
        <v>461</v>
      </c>
      <c r="D21" s="5" t="s">
        <v>242</v>
      </c>
      <c r="E21" s="21">
        <v>0</v>
      </c>
      <c r="F21" s="19">
        <v>0</v>
      </c>
      <c r="G21" s="20">
        <f t="shared" si="0"/>
        <v>0</v>
      </c>
      <c r="H21" s="21">
        <v>0</v>
      </c>
      <c r="I21" s="21">
        <f>E21*H21</f>
        <v>0</v>
      </c>
      <c r="J21" s="21"/>
      <c r="K21" s="21"/>
    </row>
    <row r="22" spans="1:11" ht="12.75">
      <c r="A22" s="2"/>
      <c r="B22" s="2"/>
      <c r="C22" s="11"/>
      <c r="D22" s="9"/>
      <c r="E22" s="10"/>
      <c r="F22" s="16"/>
      <c r="G22" s="9"/>
      <c r="H22" s="22"/>
      <c r="I22" s="22"/>
      <c r="J22" s="21"/>
      <c r="K22" s="21"/>
    </row>
    <row r="23" spans="1:11" ht="18">
      <c r="A23" s="23">
        <v>2</v>
      </c>
      <c r="B23" s="23"/>
      <c r="C23" s="14" t="s">
        <v>255</v>
      </c>
      <c r="D23" s="23"/>
      <c r="E23" s="7"/>
      <c r="F23" s="2"/>
      <c r="G23" s="15">
        <f>SUM(G24:G34)</f>
        <v>0</v>
      </c>
      <c r="H23" s="21"/>
      <c r="I23" s="21"/>
      <c r="J23" s="21"/>
      <c r="K23" s="21"/>
    </row>
    <row r="24" spans="1:11" ht="12.75">
      <c r="A24" s="2">
        <v>273351215</v>
      </c>
      <c r="B24" s="2"/>
      <c r="C24" s="11" t="s">
        <v>256</v>
      </c>
      <c r="D24" s="2" t="s">
        <v>237</v>
      </c>
      <c r="E24" s="41">
        <v>33.03</v>
      </c>
      <c r="F24" s="19">
        <v>0</v>
      </c>
      <c r="G24" s="20">
        <f aca="true" t="shared" si="1" ref="G24:G34">E24*F24</f>
        <v>0</v>
      </c>
      <c r="H24" s="21">
        <v>0</v>
      </c>
      <c r="I24" s="21">
        <f aca="true" t="shared" si="2" ref="I24:I34">E24*H24</f>
        <v>0</v>
      </c>
      <c r="J24" s="21"/>
      <c r="K24" s="21"/>
    </row>
    <row r="25" spans="1:11" ht="12.75">
      <c r="A25" s="2">
        <v>273351216</v>
      </c>
      <c r="B25" s="2"/>
      <c r="C25" s="11" t="s">
        <v>257</v>
      </c>
      <c r="D25" s="2" t="s">
        <v>237</v>
      </c>
      <c r="E25" s="41">
        <v>33.03</v>
      </c>
      <c r="F25" s="19">
        <v>0</v>
      </c>
      <c r="G25" s="20">
        <f t="shared" si="1"/>
        <v>0</v>
      </c>
      <c r="H25" s="21">
        <v>0</v>
      </c>
      <c r="I25" s="21">
        <f t="shared" si="2"/>
        <v>0</v>
      </c>
      <c r="J25" s="21"/>
      <c r="K25" s="21"/>
    </row>
    <row r="26" spans="1:11" ht="12.75">
      <c r="A26" s="2">
        <v>274261111</v>
      </c>
      <c r="B26" s="2"/>
      <c r="C26" s="11" t="s">
        <v>265</v>
      </c>
      <c r="D26" s="2" t="s">
        <v>266</v>
      </c>
      <c r="E26" s="40">
        <v>9</v>
      </c>
      <c r="F26" s="19">
        <v>0</v>
      </c>
      <c r="G26" s="20">
        <f t="shared" si="1"/>
        <v>0</v>
      </c>
      <c r="H26" s="21">
        <v>0</v>
      </c>
      <c r="I26" s="21">
        <f t="shared" si="2"/>
        <v>0</v>
      </c>
      <c r="J26" s="21"/>
      <c r="K26" s="21"/>
    </row>
    <row r="27" spans="1:11" ht="12.75">
      <c r="A27" s="2">
        <v>274321311</v>
      </c>
      <c r="B27" s="2"/>
      <c r="C27" s="37" t="s">
        <v>460</v>
      </c>
      <c r="D27" s="2" t="s">
        <v>233</v>
      </c>
      <c r="E27" s="7">
        <v>100.1445375</v>
      </c>
      <c r="F27" s="19">
        <v>0</v>
      </c>
      <c r="G27" s="20">
        <f t="shared" si="1"/>
        <v>0</v>
      </c>
      <c r="H27" s="21">
        <v>0</v>
      </c>
      <c r="I27" s="21">
        <f t="shared" si="2"/>
        <v>0</v>
      </c>
      <c r="J27" s="21"/>
      <c r="K27" s="21"/>
    </row>
    <row r="28" spans="1:11" ht="12.75">
      <c r="A28" s="2">
        <v>274351215</v>
      </c>
      <c r="B28" s="2"/>
      <c r="C28" s="11" t="s">
        <v>258</v>
      </c>
      <c r="D28" s="2" t="s">
        <v>237</v>
      </c>
      <c r="E28" s="41">
        <v>499.166</v>
      </c>
      <c r="F28" s="19">
        <v>0</v>
      </c>
      <c r="G28" s="20">
        <f t="shared" si="1"/>
        <v>0</v>
      </c>
      <c r="H28" s="21">
        <v>0</v>
      </c>
      <c r="I28" s="21">
        <f t="shared" si="2"/>
        <v>0</v>
      </c>
      <c r="J28" s="21"/>
      <c r="K28" s="21"/>
    </row>
    <row r="29" spans="1:11" ht="12.75">
      <c r="A29" s="2">
        <v>274351216</v>
      </c>
      <c r="B29" s="2"/>
      <c r="C29" s="11" t="s">
        <v>259</v>
      </c>
      <c r="D29" s="2" t="s">
        <v>237</v>
      </c>
      <c r="E29" s="41">
        <v>499.166</v>
      </c>
      <c r="F29" s="19">
        <v>0</v>
      </c>
      <c r="G29" s="20">
        <f t="shared" si="1"/>
        <v>0</v>
      </c>
      <c r="H29" s="21">
        <v>0</v>
      </c>
      <c r="I29" s="21">
        <f t="shared" si="2"/>
        <v>0</v>
      </c>
      <c r="J29" s="21"/>
      <c r="K29" s="21"/>
    </row>
    <row r="30" spans="1:11" ht="25.5">
      <c r="A30" s="2">
        <v>274361211</v>
      </c>
      <c r="B30" s="2"/>
      <c r="C30" s="11" t="s">
        <v>260</v>
      </c>
      <c r="D30" s="2" t="s">
        <v>242</v>
      </c>
      <c r="E30" s="21">
        <v>4.71680771625</v>
      </c>
      <c r="F30" s="19">
        <v>0</v>
      </c>
      <c r="G30" s="20">
        <f t="shared" si="1"/>
        <v>0</v>
      </c>
      <c r="H30" s="21">
        <v>0</v>
      </c>
      <c r="I30" s="21">
        <f t="shared" si="2"/>
        <v>0</v>
      </c>
      <c r="J30" s="21"/>
      <c r="K30" s="21"/>
    </row>
    <row r="31" spans="1:11" ht="25.5">
      <c r="A31" s="2">
        <v>274361821</v>
      </c>
      <c r="B31" s="2"/>
      <c r="C31" s="37" t="s">
        <v>451</v>
      </c>
      <c r="D31" s="2" t="s">
        <v>242</v>
      </c>
      <c r="E31" s="21">
        <v>3.1445384775</v>
      </c>
      <c r="F31" s="19">
        <v>0</v>
      </c>
      <c r="G31" s="20">
        <f t="shared" si="1"/>
        <v>0</v>
      </c>
      <c r="H31" s="21">
        <v>0</v>
      </c>
      <c r="I31" s="21">
        <f t="shared" si="2"/>
        <v>0</v>
      </c>
      <c r="J31" s="21"/>
      <c r="K31" s="21"/>
    </row>
    <row r="32" spans="1:11" ht="12.75">
      <c r="A32" s="1" t="s">
        <v>261</v>
      </c>
      <c r="B32" s="1"/>
      <c r="C32" s="11" t="s">
        <v>263</v>
      </c>
      <c r="D32" s="2" t="s">
        <v>237</v>
      </c>
      <c r="E32" s="41">
        <v>6.075</v>
      </c>
      <c r="F32" s="19">
        <v>0</v>
      </c>
      <c r="G32" s="20">
        <f t="shared" si="1"/>
        <v>0</v>
      </c>
      <c r="H32" s="21">
        <v>0</v>
      </c>
      <c r="I32" s="21">
        <f t="shared" si="2"/>
        <v>0</v>
      </c>
      <c r="J32" s="21"/>
      <c r="K32" s="21"/>
    </row>
    <row r="33" spans="1:11" ht="12.75">
      <c r="A33" s="1" t="s">
        <v>261</v>
      </c>
      <c r="B33" s="1"/>
      <c r="C33" s="11" t="s">
        <v>262</v>
      </c>
      <c r="D33" s="2" t="s">
        <v>237</v>
      </c>
      <c r="E33" s="41">
        <v>6.075</v>
      </c>
      <c r="F33" s="19">
        <v>0</v>
      </c>
      <c r="G33" s="20">
        <f t="shared" si="1"/>
        <v>0</v>
      </c>
      <c r="H33" s="21">
        <v>0</v>
      </c>
      <c r="I33" s="21">
        <f t="shared" si="2"/>
        <v>0</v>
      </c>
      <c r="J33" s="21"/>
      <c r="K33" s="21"/>
    </row>
    <row r="34" spans="1:11" ht="12.75">
      <c r="A34" s="1" t="s">
        <v>252</v>
      </c>
      <c r="B34" s="1"/>
      <c r="C34" s="11" t="s">
        <v>264</v>
      </c>
      <c r="D34" s="2" t="s">
        <v>233</v>
      </c>
      <c r="E34" s="7">
        <v>0.81</v>
      </c>
      <c r="F34" s="19">
        <v>0</v>
      </c>
      <c r="G34" s="20">
        <f t="shared" si="1"/>
        <v>0</v>
      </c>
      <c r="H34" s="21">
        <v>0</v>
      </c>
      <c r="I34" s="21">
        <f t="shared" si="2"/>
        <v>0</v>
      </c>
      <c r="J34" s="21"/>
      <c r="K34" s="21"/>
    </row>
    <row r="35" spans="1:11" ht="12.75">
      <c r="A35" s="2"/>
      <c r="B35" s="2"/>
      <c r="C35" s="11"/>
      <c r="D35" s="2"/>
      <c r="E35" s="7"/>
      <c r="F35" s="2"/>
      <c r="G35" s="2"/>
      <c r="H35" s="21"/>
      <c r="I35" s="21"/>
      <c r="J35" s="21"/>
      <c r="K35" s="21"/>
    </row>
    <row r="36" spans="1:11" ht="18">
      <c r="A36" s="23">
        <v>3</v>
      </c>
      <c r="B36" s="23"/>
      <c r="C36" s="14" t="s">
        <v>267</v>
      </c>
      <c r="D36" s="2"/>
      <c r="E36" s="7"/>
      <c r="F36" s="20"/>
      <c r="G36" s="15">
        <f>SUM(G37:G62)</f>
        <v>0</v>
      </c>
      <c r="H36" s="21"/>
      <c r="I36" s="21"/>
      <c r="J36" s="21"/>
      <c r="K36" s="21"/>
    </row>
    <row r="37" spans="1:11" ht="12.75">
      <c r="A37" s="2">
        <v>311271175</v>
      </c>
      <c r="B37" s="2"/>
      <c r="C37" s="37" t="s">
        <v>455</v>
      </c>
      <c r="D37" s="2" t="s">
        <v>237</v>
      </c>
      <c r="E37" s="41">
        <v>205.055</v>
      </c>
      <c r="F37" s="19">
        <v>0</v>
      </c>
      <c r="G37" s="20">
        <f aca="true" t="shared" si="3" ref="G37:G62">E37*F37</f>
        <v>0</v>
      </c>
      <c r="H37" s="21">
        <v>0</v>
      </c>
      <c r="I37" s="21">
        <f aca="true" t="shared" si="4" ref="I37:I62">E37*H37</f>
        <v>0</v>
      </c>
      <c r="J37" s="21"/>
      <c r="K37" s="21"/>
    </row>
    <row r="38" spans="1:11" ht="12.75">
      <c r="A38" s="2">
        <v>311271176</v>
      </c>
      <c r="B38" s="2"/>
      <c r="C38" s="37" t="s">
        <v>456</v>
      </c>
      <c r="D38" s="2" t="s">
        <v>237</v>
      </c>
      <c r="E38" s="41">
        <v>411.40125</v>
      </c>
      <c r="F38" s="19">
        <v>0</v>
      </c>
      <c r="G38" s="20">
        <f t="shared" si="3"/>
        <v>0</v>
      </c>
      <c r="H38" s="21">
        <v>0</v>
      </c>
      <c r="I38" s="21">
        <f t="shared" si="4"/>
        <v>0</v>
      </c>
      <c r="J38" s="21"/>
      <c r="K38" s="21"/>
    </row>
    <row r="39" spans="1:11" ht="12.75">
      <c r="A39" s="2">
        <v>311271178</v>
      </c>
      <c r="B39" s="2"/>
      <c r="C39" s="37" t="s">
        <v>457</v>
      </c>
      <c r="D39" s="2" t="s">
        <v>237</v>
      </c>
      <c r="E39" s="41">
        <v>10.4895</v>
      </c>
      <c r="F39" s="19">
        <v>0</v>
      </c>
      <c r="G39" s="20">
        <f t="shared" si="3"/>
        <v>0</v>
      </c>
      <c r="H39" s="21">
        <v>0</v>
      </c>
      <c r="I39" s="21">
        <f t="shared" si="4"/>
        <v>0</v>
      </c>
      <c r="J39" s="21"/>
      <c r="K39" s="21"/>
    </row>
    <row r="40" spans="1:11" ht="25.5">
      <c r="A40" s="2">
        <v>311271519</v>
      </c>
      <c r="B40" s="2"/>
      <c r="C40" s="37" t="s">
        <v>450</v>
      </c>
      <c r="D40" s="2" t="s">
        <v>246</v>
      </c>
      <c r="E40" s="7">
        <v>61.05</v>
      </c>
      <c r="F40" s="19">
        <v>0</v>
      </c>
      <c r="G40" s="20">
        <f t="shared" si="3"/>
        <v>0</v>
      </c>
      <c r="H40" s="21">
        <v>0</v>
      </c>
      <c r="I40" s="21">
        <f t="shared" si="4"/>
        <v>0</v>
      </c>
      <c r="J40" s="21"/>
      <c r="K40" s="21"/>
    </row>
    <row r="41" spans="1:11" ht="12.75">
      <c r="A41" s="2">
        <v>316351113</v>
      </c>
      <c r="B41" s="2"/>
      <c r="C41" s="11" t="s">
        <v>270</v>
      </c>
      <c r="D41" s="2" t="s">
        <v>237</v>
      </c>
      <c r="E41" s="41">
        <v>40.5</v>
      </c>
      <c r="F41" s="19">
        <v>0</v>
      </c>
      <c r="G41" s="20">
        <f t="shared" si="3"/>
        <v>0</v>
      </c>
      <c r="H41" s="21">
        <v>0</v>
      </c>
      <c r="I41" s="21">
        <f t="shared" si="4"/>
        <v>0</v>
      </c>
      <c r="J41" s="21"/>
      <c r="K41" s="21"/>
    </row>
    <row r="42" spans="1:11" ht="12.75">
      <c r="A42" s="2">
        <v>316351119</v>
      </c>
      <c r="B42" s="2"/>
      <c r="C42" s="11" t="s">
        <v>271</v>
      </c>
      <c r="D42" s="2" t="s">
        <v>237</v>
      </c>
      <c r="E42" s="41">
        <v>40.5</v>
      </c>
      <c r="F42" s="19">
        <v>0</v>
      </c>
      <c r="G42" s="20">
        <f t="shared" si="3"/>
        <v>0</v>
      </c>
      <c r="H42" s="21">
        <v>0</v>
      </c>
      <c r="I42" s="21">
        <f t="shared" si="4"/>
        <v>0</v>
      </c>
      <c r="J42" s="21"/>
      <c r="K42" s="21"/>
    </row>
    <row r="43" spans="1:11" ht="12.75">
      <c r="A43" s="2">
        <v>316361111</v>
      </c>
      <c r="B43" s="2"/>
      <c r="C43" s="11" t="s">
        <v>272</v>
      </c>
      <c r="D43" s="2" t="s">
        <v>242</v>
      </c>
      <c r="E43" s="21">
        <v>0.04990833749999999</v>
      </c>
      <c r="F43" s="19">
        <v>0</v>
      </c>
      <c r="G43" s="20">
        <f t="shared" si="3"/>
        <v>0</v>
      </c>
      <c r="H43" s="21">
        <v>0</v>
      </c>
      <c r="I43" s="21">
        <f t="shared" si="4"/>
        <v>0</v>
      </c>
      <c r="J43" s="21"/>
      <c r="K43" s="21"/>
    </row>
    <row r="44" spans="1:11" ht="12.75">
      <c r="A44" s="2">
        <v>316361112</v>
      </c>
      <c r="B44" s="2"/>
      <c r="C44" s="11" t="s">
        <v>273</v>
      </c>
      <c r="D44" s="2" t="s">
        <v>242</v>
      </c>
      <c r="E44" s="21">
        <v>0.04990833749999999</v>
      </c>
      <c r="F44" s="19">
        <v>0</v>
      </c>
      <c r="G44" s="20">
        <f t="shared" si="3"/>
        <v>0</v>
      </c>
      <c r="H44" s="21">
        <v>0</v>
      </c>
      <c r="I44" s="21">
        <f t="shared" si="4"/>
        <v>0</v>
      </c>
      <c r="J44" s="21"/>
      <c r="K44" s="21"/>
    </row>
    <row r="45" spans="1:11" ht="12.75">
      <c r="A45" s="2">
        <v>317121043</v>
      </c>
      <c r="B45" s="2"/>
      <c r="C45" s="37" t="s">
        <v>410</v>
      </c>
      <c r="D45" s="2" t="s">
        <v>266</v>
      </c>
      <c r="E45" s="40">
        <v>2</v>
      </c>
      <c r="F45" s="19">
        <v>0</v>
      </c>
      <c r="G45" s="20">
        <f t="shared" si="3"/>
        <v>0</v>
      </c>
      <c r="H45" s="21">
        <v>0</v>
      </c>
      <c r="I45" s="21">
        <f t="shared" si="4"/>
        <v>0</v>
      </c>
      <c r="J45" s="21"/>
      <c r="K45" s="21"/>
    </row>
    <row r="46" spans="1:11" ht="12.75">
      <c r="A46" s="2">
        <v>317321411</v>
      </c>
      <c r="B46" s="2"/>
      <c r="C46" s="37" t="s">
        <v>462</v>
      </c>
      <c r="D46" s="2" t="s">
        <v>233</v>
      </c>
      <c r="E46" s="7">
        <v>3.51</v>
      </c>
      <c r="F46" s="19">
        <v>0</v>
      </c>
      <c r="G46" s="20">
        <f t="shared" si="3"/>
        <v>0</v>
      </c>
      <c r="H46" s="21">
        <v>0</v>
      </c>
      <c r="I46" s="21">
        <f t="shared" si="4"/>
        <v>0</v>
      </c>
      <c r="J46" s="21"/>
      <c r="K46" s="21"/>
    </row>
    <row r="47" spans="1:11" ht="12.75">
      <c r="A47" s="2">
        <v>317351107</v>
      </c>
      <c r="B47" s="2"/>
      <c r="C47" s="11" t="s">
        <v>275</v>
      </c>
      <c r="D47" s="2" t="s">
        <v>237</v>
      </c>
      <c r="E47" s="41">
        <v>45.63</v>
      </c>
      <c r="F47" s="19">
        <v>0</v>
      </c>
      <c r="G47" s="20">
        <f t="shared" si="3"/>
        <v>0</v>
      </c>
      <c r="H47" s="21">
        <v>0</v>
      </c>
      <c r="I47" s="21">
        <f t="shared" si="4"/>
        <v>0</v>
      </c>
      <c r="J47" s="21"/>
      <c r="K47" s="21"/>
    </row>
    <row r="48" spans="1:11" ht="12.75">
      <c r="A48" s="2">
        <v>317351108</v>
      </c>
      <c r="B48" s="2"/>
      <c r="C48" s="11" t="s">
        <v>276</v>
      </c>
      <c r="D48" s="2" t="s">
        <v>237</v>
      </c>
      <c r="E48" s="41">
        <v>45.63</v>
      </c>
      <c r="F48" s="19">
        <v>0</v>
      </c>
      <c r="G48" s="20">
        <f t="shared" si="3"/>
        <v>0</v>
      </c>
      <c r="H48" s="21">
        <v>0</v>
      </c>
      <c r="I48" s="21">
        <f t="shared" si="4"/>
        <v>0</v>
      </c>
      <c r="J48" s="21"/>
      <c r="K48" s="21"/>
    </row>
    <row r="49" spans="1:11" ht="12.75">
      <c r="A49" s="2">
        <v>317361221</v>
      </c>
      <c r="B49" s="2"/>
      <c r="C49" s="11" t="s">
        <v>277</v>
      </c>
      <c r="D49" s="2" t="s">
        <v>242</v>
      </c>
      <c r="E49" s="21">
        <v>0.23420475000000004</v>
      </c>
      <c r="F49" s="19">
        <v>0</v>
      </c>
      <c r="G49" s="20">
        <f t="shared" si="3"/>
        <v>0</v>
      </c>
      <c r="H49" s="21">
        <v>0</v>
      </c>
      <c r="I49" s="21">
        <f t="shared" si="4"/>
        <v>0</v>
      </c>
      <c r="J49" s="21"/>
      <c r="K49" s="21"/>
    </row>
    <row r="50" spans="1:11" ht="12.75">
      <c r="A50" s="2">
        <v>317361821</v>
      </c>
      <c r="B50" s="2"/>
      <c r="C50" s="11" t="s">
        <v>278</v>
      </c>
      <c r="D50" s="2" t="s">
        <v>242</v>
      </c>
      <c r="E50" s="21">
        <v>0.23420475000000004</v>
      </c>
      <c r="F50" s="19">
        <v>0</v>
      </c>
      <c r="G50" s="20">
        <f t="shared" si="3"/>
        <v>0</v>
      </c>
      <c r="H50" s="21">
        <v>0</v>
      </c>
      <c r="I50" s="21">
        <f t="shared" si="4"/>
        <v>0</v>
      </c>
      <c r="J50" s="21"/>
      <c r="K50" s="21"/>
    </row>
    <row r="51" spans="1:11" ht="12.75">
      <c r="A51" s="2">
        <v>317941121</v>
      </c>
      <c r="B51" s="2"/>
      <c r="C51" s="11" t="s">
        <v>280</v>
      </c>
      <c r="D51" s="2" t="s">
        <v>242</v>
      </c>
      <c r="E51" s="21">
        <v>0.19666499999999998</v>
      </c>
      <c r="F51" s="19">
        <v>0</v>
      </c>
      <c r="G51" s="20">
        <f t="shared" si="3"/>
        <v>0</v>
      </c>
      <c r="H51" s="21">
        <v>0</v>
      </c>
      <c r="I51" s="21">
        <f t="shared" si="4"/>
        <v>0</v>
      </c>
      <c r="J51" s="21"/>
      <c r="K51" s="21"/>
    </row>
    <row r="52" spans="1:11" ht="12.75">
      <c r="A52" s="2">
        <v>317944311</v>
      </c>
      <c r="B52" s="2"/>
      <c r="C52" s="11" t="s">
        <v>279</v>
      </c>
      <c r="D52" s="2" t="s">
        <v>242</v>
      </c>
      <c r="E52" s="21">
        <v>0.070587</v>
      </c>
      <c r="F52" s="19">
        <v>0</v>
      </c>
      <c r="G52" s="20">
        <f t="shared" si="3"/>
        <v>0</v>
      </c>
      <c r="H52" s="21">
        <v>0</v>
      </c>
      <c r="I52" s="21">
        <f t="shared" si="4"/>
        <v>0</v>
      </c>
      <c r="J52" s="21"/>
      <c r="K52" s="21"/>
    </row>
    <row r="53" spans="1:11" ht="12.75">
      <c r="A53" s="2">
        <v>341361821</v>
      </c>
      <c r="B53" s="2"/>
      <c r="C53" s="11" t="s">
        <v>281</v>
      </c>
      <c r="D53" s="2" t="s">
        <v>242</v>
      </c>
      <c r="E53" s="21">
        <v>0.03711255</v>
      </c>
      <c r="F53" s="19">
        <v>0</v>
      </c>
      <c r="G53" s="20">
        <f t="shared" si="3"/>
        <v>0</v>
      </c>
      <c r="H53" s="21">
        <v>0</v>
      </c>
      <c r="I53" s="21">
        <f t="shared" si="4"/>
        <v>0</v>
      </c>
      <c r="J53" s="21"/>
      <c r="K53" s="21"/>
    </row>
    <row r="54" spans="1:11" ht="12.75">
      <c r="A54" s="2">
        <v>342255024</v>
      </c>
      <c r="B54" s="2"/>
      <c r="C54" s="37" t="s">
        <v>458</v>
      </c>
      <c r="D54" s="2" t="s">
        <v>237</v>
      </c>
      <c r="E54" s="41">
        <v>164.538</v>
      </c>
      <c r="F54" s="19">
        <v>0</v>
      </c>
      <c r="G54" s="20">
        <f t="shared" si="3"/>
        <v>0</v>
      </c>
      <c r="H54" s="21">
        <v>0</v>
      </c>
      <c r="I54" s="21">
        <f t="shared" si="4"/>
        <v>0</v>
      </c>
      <c r="J54" s="21"/>
      <c r="K54" s="21"/>
    </row>
    <row r="55" spans="1:11" ht="12.75">
      <c r="A55" s="2">
        <v>342255024</v>
      </c>
      <c r="B55" s="2"/>
      <c r="C55" s="37" t="s">
        <v>459</v>
      </c>
      <c r="D55" s="2" t="s">
        <v>237</v>
      </c>
      <c r="E55" s="41">
        <v>7.57</v>
      </c>
      <c r="F55" s="19">
        <v>0</v>
      </c>
      <c r="G55" s="20">
        <f t="shared" si="3"/>
        <v>0</v>
      </c>
      <c r="H55" s="21">
        <v>0</v>
      </c>
      <c r="I55" s="21">
        <f t="shared" si="4"/>
        <v>0</v>
      </c>
      <c r="J55" s="21"/>
      <c r="K55" s="21"/>
    </row>
    <row r="56" spans="1:11" ht="12.75">
      <c r="A56" s="2">
        <v>342948111</v>
      </c>
      <c r="B56" s="2"/>
      <c r="C56" s="11" t="s">
        <v>274</v>
      </c>
      <c r="D56" s="2" t="s">
        <v>246</v>
      </c>
      <c r="E56" s="7">
        <v>88.04</v>
      </c>
      <c r="F56" s="19">
        <v>0</v>
      </c>
      <c r="G56" s="20">
        <f t="shared" si="3"/>
        <v>0</v>
      </c>
      <c r="H56" s="21">
        <v>0</v>
      </c>
      <c r="I56" s="21">
        <f t="shared" si="4"/>
        <v>0</v>
      </c>
      <c r="J56" s="21"/>
      <c r="K56" s="21"/>
    </row>
    <row r="57" spans="1:11" ht="12.75">
      <c r="A57" s="1" t="s">
        <v>261</v>
      </c>
      <c r="B57" s="1"/>
      <c r="C57" s="37" t="s">
        <v>452</v>
      </c>
      <c r="D57" s="2" t="s">
        <v>266</v>
      </c>
      <c r="E57" s="7">
        <v>4</v>
      </c>
      <c r="F57" s="19">
        <v>0</v>
      </c>
      <c r="G57" s="20">
        <f t="shared" si="3"/>
        <v>0</v>
      </c>
      <c r="H57" s="21">
        <v>0</v>
      </c>
      <c r="I57" s="21">
        <f t="shared" si="4"/>
        <v>0</v>
      </c>
      <c r="J57" s="21"/>
      <c r="K57" s="21"/>
    </row>
    <row r="58" spans="1:11" ht="12.75">
      <c r="A58" s="1" t="s">
        <v>261</v>
      </c>
      <c r="B58" s="1"/>
      <c r="C58" s="11" t="s">
        <v>269</v>
      </c>
      <c r="D58" s="2" t="s">
        <v>233</v>
      </c>
      <c r="E58" s="7">
        <v>1.8164999999999998</v>
      </c>
      <c r="F58" s="19">
        <v>0</v>
      </c>
      <c r="G58" s="20">
        <f t="shared" si="3"/>
        <v>0</v>
      </c>
      <c r="H58" s="21">
        <v>0</v>
      </c>
      <c r="I58" s="21">
        <f t="shared" si="4"/>
        <v>0</v>
      </c>
      <c r="J58" s="21"/>
      <c r="K58" s="21"/>
    </row>
    <row r="59" spans="1:11" ht="12.75">
      <c r="A59" s="1" t="s">
        <v>261</v>
      </c>
      <c r="B59" s="1"/>
      <c r="C59" s="11" t="s">
        <v>268</v>
      </c>
      <c r="D59" s="2" t="s">
        <v>233</v>
      </c>
      <c r="E59" s="7">
        <v>7.371</v>
      </c>
      <c r="F59" s="19">
        <v>0</v>
      </c>
      <c r="G59" s="20">
        <f t="shared" si="3"/>
        <v>0</v>
      </c>
      <c r="H59" s="21">
        <v>0</v>
      </c>
      <c r="I59" s="21">
        <f t="shared" si="4"/>
        <v>0</v>
      </c>
      <c r="J59" s="21"/>
      <c r="K59" s="21"/>
    </row>
    <row r="60" spans="1:11" ht="12.75">
      <c r="A60" s="36" t="s">
        <v>252</v>
      </c>
      <c r="B60" s="2"/>
      <c r="C60" s="37" t="s">
        <v>464</v>
      </c>
      <c r="D60" s="2" t="s">
        <v>242</v>
      </c>
      <c r="E60" s="21">
        <v>0.08184000000000001</v>
      </c>
      <c r="F60" s="19">
        <v>0</v>
      </c>
      <c r="G60" s="20">
        <f t="shared" si="3"/>
        <v>0</v>
      </c>
      <c r="H60" s="21">
        <v>0</v>
      </c>
      <c r="I60" s="21">
        <f t="shared" si="4"/>
        <v>0</v>
      </c>
      <c r="J60" s="21"/>
      <c r="K60" s="21"/>
    </row>
    <row r="61" spans="1:11" ht="12.75">
      <c r="A61" s="1" t="s">
        <v>252</v>
      </c>
      <c r="B61" s="1"/>
      <c r="C61" s="37" t="s">
        <v>465</v>
      </c>
      <c r="D61" s="2" t="s">
        <v>242</v>
      </c>
      <c r="E61" s="21">
        <v>0.10875</v>
      </c>
      <c r="F61" s="19">
        <v>0</v>
      </c>
      <c r="G61" s="20">
        <f t="shared" si="3"/>
        <v>0</v>
      </c>
      <c r="H61" s="21">
        <v>0</v>
      </c>
      <c r="I61" s="21">
        <f t="shared" si="4"/>
        <v>0</v>
      </c>
      <c r="J61" s="21"/>
      <c r="K61" s="21"/>
    </row>
    <row r="62" spans="1:11" ht="12.75">
      <c r="A62" s="1" t="s">
        <v>252</v>
      </c>
      <c r="B62" s="1"/>
      <c r="C62" s="37" t="s">
        <v>466</v>
      </c>
      <c r="D62" s="2" t="s">
        <v>242</v>
      </c>
      <c r="E62" s="21">
        <v>0.09096</v>
      </c>
      <c r="F62" s="19">
        <v>0</v>
      </c>
      <c r="G62" s="20">
        <f t="shared" si="3"/>
        <v>0</v>
      </c>
      <c r="H62" s="21">
        <v>0</v>
      </c>
      <c r="I62" s="21">
        <f t="shared" si="4"/>
        <v>0</v>
      </c>
      <c r="J62" s="21"/>
      <c r="K62" s="21"/>
    </row>
    <row r="63" spans="1:11" ht="12.75">
      <c r="A63" s="2"/>
      <c r="B63" s="2"/>
      <c r="C63" s="11"/>
      <c r="D63" s="2"/>
      <c r="E63" s="7"/>
      <c r="F63" s="19"/>
      <c r="G63" s="20"/>
      <c r="H63" s="21"/>
      <c r="I63" s="21"/>
      <c r="J63" s="21"/>
      <c r="K63" s="21"/>
    </row>
    <row r="64" spans="1:11" ht="18">
      <c r="A64" s="23">
        <v>4</v>
      </c>
      <c r="B64" s="23"/>
      <c r="C64" s="14" t="s">
        <v>282</v>
      </c>
      <c r="D64" s="2"/>
      <c r="E64" s="7"/>
      <c r="F64" s="20"/>
      <c r="G64" s="15">
        <f>SUM(G65:G73)</f>
        <v>0</v>
      </c>
      <c r="H64" s="21"/>
      <c r="I64" s="21"/>
      <c r="J64" s="21"/>
      <c r="K64" s="21"/>
    </row>
    <row r="65" spans="1:11" ht="12.75">
      <c r="A65" s="2">
        <v>413231211</v>
      </c>
      <c r="B65" s="2"/>
      <c r="C65" s="11" t="s">
        <v>283</v>
      </c>
      <c r="D65" s="2" t="s">
        <v>266</v>
      </c>
      <c r="E65" s="40">
        <v>9</v>
      </c>
      <c r="F65" s="19">
        <v>0</v>
      </c>
      <c r="G65" s="20">
        <f aca="true" t="shared" si="5" ref="G65:G73">E65*F65</f>
        <v>0</v>
      </c>
      <c r="H65" s="21">
        <v>0</v>
      </c>
      <c r="I65" s="21">
        <f aca="true" t="shared" si="6" ref="I65:I73">E65*H65</f>
        <v>0</v>
      </c>
      <c r="J65" s="21"/>
      <c r="K65" s="21"/>
    </row>
    <row r="66" spans="1:11" ht="12.75">
      <c r="A66" s="2">
        <v>413351211</v>
      </c>
      <c r="B66" s="2"/>
      <c r="C66" s="11" t="s">
        <v>288</v>
      </c>
      <c r="D66" s="2" t="s">
        <v>237</v>
      </c>
      <c r="E66" s="41">
        <v>19.575</v>
      </c>
      <c r="F66" s="19">
        <v>0</v>
      </c>
      <c r="G66" s="20">
        <f t="shared" si="5"/>
        <v>0</v>
      </c>
      <c r="H66" s="21">
        <v>0</v>
      </c>
      <c r="I66" s="21">
        <f t="shared" si="6"/>
        <v>0</v>
      </c>
      <c r="J66" s="21"/>
      <c r="K66" s="21"/>
    </row>
    <row r="67" spans="1:11" ht="12.75">
      <c r="A67" s="2">
        <v>413351212</v>
      </c>
      <c r="B67" s="2"/>
      <c r="C67" s="11" t="s">
        <v>289</v>
      </c>
      <c r="D67" s="2" t="s">
        <v>237</v>
      </c>
      <c r="E67" s="41">
        <v>19.575</v>
      </c>
      <c r="F67" s="19">
        <v>0</v>
      </c>
      <c r="G67" s="20">
        <f t="shared" si="5"/>
        <v>0</v>
      </c>
      <c r="H67" s="21">
        <v>0</v>
      </c>
      <c r="I67" s="21">
        <f t="shared" si="6"/>
        <v>0</v>
      </c>
      <c r="J67" s="21"/>
      <c r="K67" s="21"/>
    </row>
    <row r="68" spans="1:11" ht="12.75">
      <c r="A68" s="2">
        <v>413941001</v>
      </c>
      <c r="B68" s="2"/>
      <c r="C68" s="11" t="s">
        <v>284</v>
      </c>
      <c r="D68" s="2" t="s">
        <v>246</v>
      </c>
      <c r="E68" s="7">
        <v>1.25</v>
      </c>
      <c r="F68" s="19">
        <v>0</v>
      </c>
      <c r="G68" s="20">
        <f t="shared" si="5"/>
        <v>0</v>
      </c>
      <c r="H68" s="21">
        <v>0</v>
      </c>
      <c r="I68" s="21">
        <f t="shared" si="6"/>
        <v>0</v>
      </c>
      <c r="J68" s="21"/>
      <c r="K68" s="21"/>
    </row>
    <row r="69" spans="1:11" ht="12.75">
      <c r="A69" s="2">
        <v>417321414</v>
      </c>
      <c r="B69" s="2"/>
      <c r="C69" s="11" t="s">
        <v>287</v>
      </c>
      <c r="D69" s="2" t="s">
        <v>233</v>
      </c>
      <c r="E69" s="7">
        <v>8.596749999999998</v>
      </c>
      <c r="F69" s="19">
        <v>0</v>
      </c>
      <c r="G69" s="20">
        <f t="shared" si="5"/>
        <v>0</v>
      </c>
      <c r="H69" s="21">
        <v>0</v>
      </c>
      <c r="I69" s="21">
        <f t="shared" si="6"/>
        <v>0</v>
      </c>
      <c r="J69" s="21"/>
      <c r="K69" s="21"/>
    </row>
    <row r="70" spans="1:11" ht="12.75">
      <c r="A70" s="2">
        <v>417351115</v>
      </c>
      <c r="B70" s="2"/>
      <c r="C70" s="11" t="s">
        <v>285</v>
      </c>
      <c r="D70" s="2" t="s">
        <v>237</v>
      </c>
      <c r="E70" s="41">
        <v>74.36</v>
      </c>
      <c r="F70" s="19">
        <v>0</v>
      </c>
      <c r="G70" s="20">
        <f t="shared" si="5"/>
        <v>0</v>
      </c>
      <c r="H70" s="21">
        <v>0</v>
      </c>
      <c r="I70" s="21">
        <f t="shared" si="6"/>
        <v>0</v>
      </c>
      <c r="J70" s="21"/>
      <c r="K70" s="21"/>
    </row>
    <row r="71" spans="1:11" ht="12.75">
      <c r="A71" s="2">
        <v>417351116</v>
      </c>
      <c r="B71" s="2"/>
      <c r="C71" s="11" t="s">
        <v>286</v>
      </c>
      <c r="D71" s="2" t="s">
        <v>237</v>
      </c>
      <c r="E71" s="41">
        <v>74.36</v>
      </c>
      <c r="F71" s="19">
        <v>0</v>
      </c>
      <c r="G71" s="20">
        <f t="shared" si="5"/>
        <v>0</v>
      </c>
      <c r="H71" s="21">
        <v>0</v>
      </c>
      <c r="I71" s="21">
        <f t="shared" si="6"/>
        <v>0</v>
      </c>
      <c r="J71" s="21"/>
      <c r="K71" s="21"/>
    </row>
    <row r="72" spans="1:11" ht="12.75">
      <c r="A72" s="2">
        <v>417361221</v>
      </c>
      <c r="B72" s="2"/>
      <c r="C72" s="37" t="s">
        <v>468</v>
      </c>
      <c r="D72" s="2" t="s">
        <v>242</v>
      </c>
      <c r="E72" s="21">
        <v>0.40490692499999986</v>
      </c>
      <c r="F72" s="19">
        <v>0</v>
      </c>
      <c r="G72" s="20">
        <f t="shared" si="5"/>
        <v>0</v>
      </c>
      <c r="H72" s="21">
        <v>0</v>
      </c>
      <c r="I72" s="21">
        <f t="shared" si="6"/>
        <v>0</v>
      </c>
      <c r="J72" s="21"/>
      <c r="K72" s="21"/>
    </row>
    <row r="73" spans="1:11" ht="12.75">
      <c r="A73" s="2">
        <v>417361821</v>
      </c>
      <c r="B73" s="2"/>
      <c r="C73" s="39" t="s">
        <v>467</v>
      </c>
      <c r="D73" s="2" t="s">
        <v>242</v>
      </c>
      <c r="E73" s="21">
        <v>0.40490692499999986</v>
      </c>
      <c r="F73" s="19">
        <v>0</v>
      </c>
      <c r="G73" s="20">
        <f t="shared" si="5"/>
        <v>0</v>
      </c>
      <c r="H73" s="21">
        <v>0</v>
      </c>
      <c r="I73" s="21">
        <f t="shared" si="6"/>
        <v>0</v>
      </c>
      <c r="J73" s="21"/>
      <c r="K73" s="21"/>
    </row>
    <row r="74" spans="1:11" ht="12.75">
      <c r="A74" s="2"/>
      <c r="B74" s="2"/>
      <c r="C74" s="11"/>
      <c r="D74" s="2"/>
      <c r="E74" s="7"/>
      <c r="F74" s="19"/>
      <c r="G74" s="19"/>
      <c r="H74" s="21"/>
      <c r="I74" s="21"/>
      <c r="J74" s="21"/>
      <c r="K74" s="21"/>
    </row>
    <row r="75" spans="1:11" ht="18">
      <c r="A75" s="23">
        <v>5</v>
      </c>
      <c r="B75" s="23"/>
      <c r="C75" s="14" t="s">
        <v>290</v>
      </c>
      <c r="D75" s="2"/>
      <c r="E75" s="7"/>
      <c r="F75" s="19"/>
      <c r="G75" s="15">
        <f>SUM(G76:G85)</f>
        <v>0</v>
      </c>
      <c r="H75" s="21"/>
      <c r="I75" s="21"/>
      <c r="J75" s="21"/>
      <c r="K75" s="21"/>
    </row>
    <row r="76" spans="1:11" ht="12.75">
      <c r="A76" s="2">
        <v>564942111</v>
      </c>
      <c r="B76" s="2"/>
      <c r="C76" s="11" t="s">
        <v>291</v>
      </c>
      <c r="D76" s="2" t="s">
        <v>237</v>
      </c>
      <c r="E76" s="41">
        <v>287.2725</v>
      </c>
      <c r="F76" s="19">
        <v>0</v>
      </c>
      <c r="G76" s="20">
        <f aca="true" t="shared" si="7" ref="G76:G85">E76*F76</f>
        <v>0</v>
      </c>
      <c r="H76" s="21">
        <v>0</v>
      </c>
      <c r="I76" s="21">
        <f aca="true" t="shared" si="8" ref="I76:I85">E76*H76</f>
        <v>0</v>
      </c>
      <c r="J76" s="21"/>
      <c r="K76" s="21"/>
    </row>
    <row r="77" spans="1:11" ht="12.75">
      <c r="A77" s="2">
        <v>566901111</v>
      </c>
      <c r="B77" s="2"/>
      <c r="C77" s="11" t="s">
        <v>292</v>
      </c>
      <c r="D77" s="2" t="s">
        <v>233</v>
      </c>
      <c r="E77" s="7">
        <v>1.9875</v>
      </c>
      <c r="F77" s="19">
        <v>0</v>
      </c>
      <c r="G77" s="20">
        <f t="shared" si="7"/>
        <v>0</v>
      </c>
      <c r="H77" s="21">
        <v>0</v>
      </c>
      <c r="I77" s="21">
        <f t="shared" si="8"/>
        <v>0</v>
      </c>
      <c r="J77" s="21"/>
      <c r="K77" s="21"/>
    </row>
    <row r="78" spans="1:11" ht="12.75">
      <c r="A78" s="2">
        <v>566903111</v>
      </c>
      <c r="B78" s="2"/>
      <c r="C78" s="11" t="s">
        <v>293</v>
      </c>
      <c r="D78" s="2" t="s">
        <v>242</v>
      </c>
      <c r="E78" s="21">
        <v>3.63375</v>
      </c>
      <c r="F78" s="19">
        <v>0</v>
      </c>
      <c r="G78" s="20">
        <f t="shared" si="7"/>
        <v>0</v>
      </c>
      <c r="H78" s="21">
        <v>0</v>
      </c>
      <c r="I78" s="21">
        <f t="shared" si="8"/>
        <v>0</v>
      </c>
      <c r="J78" s="21"/>
      <c r="K78" s="21"/>
    </row>
    <row r="79" spans="1:11" ht="25.5">
      <c r="A79" s="2">
        <v>566904111</v>
      </c>
      <c r="B79" s="2"/>
      <c r="C79" s="11" t="s">
        <v>295</v>
      </c>
      <c r="D79" s="2" t="s">
        <v>242</v>
      </c>
      <c r="E79" s="21">
        <v>1.54</v>
      </c>
      <c r="F79" s="19">
        <v>0</v>
      </c>
      <c r="G79" s="20">
        <f t="shared" si="7"/>
        <v>0</v>
      </c>
      <c r="H79" s="21">
        <v>0</v>
      </c>
      <c r="I79" s="21">
        <f t="shared" si="8"/>
        <v>0</v>
      </c>
      <c r="J79" s="21"/>
      <c r="K79" s="21"/>
    </row>
    <row r="80" spans="1:11" ht="12.75">
      <c r="A80" s="2">
        <v>571907111</v>
      </c>
      <c r="B80" s="2"/>
      <c r="C80" s="11" t="s">
        <v>294</v>
      </c>
      <c r="D80" s="2" t="s">
        <v>237</v>
      </c>
      <c r="E80" s="41">
        <v>7.65</v>
      </c>
      <c r="F80" s="19">
        <v>0</v>
      </c>
      <c r="G80" s="20">
        <f t="shared" si="7"/>
        <v>0</v>
      </c>
      <c r="H80" s="21">
        <v>0</v>
      </c>
      <c r="I80" s="21">
        <f t="shared" si="8"/>
        <v>0</v>
      </c>
      <c r="J80" s="21"/>
      <c r="K80" s="21"/>
    </row>
    <row r="81" spans="1:11" ht="25.5">
      <c r="A81" s="2">
        <v>572952111</v>
      </c>
      <c r="B81" s="2"/>
      <c r="C81" s="11" t="s">
        <v>296</v>
      </c>
      <c r="D81" s="2" t="s">
        <v>237</v>
      </c>
      <c r="E81" s="41">
        <v>8.4</v>
      </c>
      <c r="F81" s="19">
        <v>0</v>
      </c>
      <c r="G81" s="20">
        <f t="shared" si="7"/>
        <v>0</v>
      </c>
      <c r="H81" s="21">
        <v>0</v>
      </c>
      <c r="I81" s="21">
        <f t="shared" si="8"/>
        <v>0</v>
      </c>
      <c r="J81" s="21"/>
      <c r="K81" s="21"/>
    </row>
    <row r="82" spans="1:11" ht="12.75">
      <c r="A82" s="2">
        <v>916211111</v>
      </c>
      <c r="B82" s="2"/>
      <c r="C82" s="11" t="s">
        <v>297</v>
      </c>
      <c r="D82" s="2" t="s">
        <v>246</v>
      </c>
      <c r="E82" s="7">
        <v>4</v>
      </c>
      <c r="F82" s="19">
        <v>0</v>
      </c>
      <c r="G82" s="20">
        <f t="shared" si="7"/>
        <v>0</v>
      </c>
      <c r="H82" s="21">
        <v>0</v>
      </c>
      <c r="I82" s="21">
        <f t="shared" si="8"/>
        <v>0</v>
      </c>
      <c r="J82" s="21"/>
      <c r="K82" s="21"/>
    </row>
    <row r="83" spans="1:11" ht="12.75">
      <c r="A83" s="2">
        <v>916261111</v>
      </c>
      <c r="B83" s="2"/>
      <c r="C83" s="11" t="s">
        <v>298</v>
      </c>
      <c r="D83" s="2" t="s">
        <v>246</v>
      </c>
      <c r="E83" s="7">
        <v>4</v>
      </c>
      <c r="F83" s="19">
        <v>0</v>
      </c>
      <c r="G83" s="20">
        <f t="shared" si="7"/>
        <v>0</v>
      </c>
      <c r="H83" s="21">
        <v>0</v>
      </c>
      <c r="I83" s="21">
        <f t="shared" si="8"/>
        <v>0</v>
      </c>
      <c r="J83" s="21"/>
      <c r="K83" s="21"/>
    </row>
    <row r="84" spans="1:11" ht="25.5">
      <c r="A84" s="2">
        <v>917862111</v>
      </c>
      <c r="B84" s="2"/>
      <c r="C84" s="11" t="s">
        <v>219</v>
      </c>
      <c r="D84" s="2" t="s">
        <v>246</v>
      </c>
      <c r="E84" s="7">
        <v>6</v>
      </c>
      <c r="F84" s="19">
        <v>0</v>
      </c>
      <c r="G84" s="20">
        <f t="shared" si="7"/>
        <v>0</v>
      </c>
      <c r="H84" s="21">
        <v>0</v>
      </c>
      <c r="I84" s="21">
        <f t="shared" si="8"/>
        <v>0</v>
      </c>
      <c r="J84" s="21"/>
      <c r="K84" s="21"/>
    </row>
    <row r="85" spans="1:11" ht="12.75">
      <c r="A85" s="1" t="s">
        <v>261</v>
      </c>
      <c r="B85" s="1"/>
      <c r="C85" s="37" t="s">
        <v>299</v>
      </c>
      <c r="D85" s="2" t="s">
        <v>246</v>
      </c>
      <c r="E85" s="7">
        <v>14</v>
      </c>
      <c r="F85" s="19">
        <v>0</v>
      </c>
      <c r="G85" s="20">
        <f t="shared" si="7"/>
        <v>0</v>
      </c>
      <c r="H85" s="21">
        <v>0</v>
      </c>
      <c r="I85" s="21">
        <f t="shared" si="8"/>
        <v>0</v>
      </c>
      <c r="J85" s="21"/>
      <c r="K85" s="21"/>
    </row>
    <row r="86" spans="1:11" ht="12.75">
      <c r="A86" s="2"/>
      <c r="B86" s="2"/>
      <c r="C86" s="11"/>
      <c r="D86" s="2"/>
      <c r="E86" s="7"/>
      <c r="F86" s="20"/>
      <c r="G86" s="19"/>
      <c r="H86" s="21"/>
      <c r="I86" s="21"/>
      <c r="J86" s="21"/>
      <c r="K86" s="21"/>
    </row>
    <row r="87" spans="1:11" ht="18">
      <c r="A87" s="23">
        <v>61</v>
      </c>
      <c r="B87" s="23"/>
      <c r="C87" s="14" t="s">
        <v>300</v>
      </c>
      <c r="D87" s="2"/>
      <c r="E87" s="7"/>
      <c r="F87" s="2"/>
      <c r="G87" s="15">
        <f>SUM(G88:G96)</f>
        <v>0</v>
      </c>
      <c r="H87" s="21"/>
      <c r="I87" s="21"/>
      <c r="J87" s="21"/>
      <c r="K87" s="21"/>
    </row>
    <row r="88" spans="1:11" ht="12.75">
      <c r="A88" s="2">
        <v>610991111</v>
      </c>
      <c r="B88" s="2"/>
      <c r="C88" s="11" t="s">
        <v>301</v>
      </c>
      <c r="D88" s="2" t="s">
        <v>237</v>
      </c>
      <c r="E88" s="41">
        <v>104.94</v>
      </c>
      <c r="F88" s="19">
        <v>0</v>
      </c>
      <c r="G88" s="20">
        <f aca="true" t="shared" si="9" ref="G88:G96">E88*F88</f>
        <v>0</v>
      </c>
      <c r="H88" s="21">
        <v>0</v>
      </c>
      <c r="I88" s="21">
        <f aca="true" t="shared" si="10" ref="I88:I96">E88*H88</f>
        <v>0</v>
      </c>
      <c r="J88" s="21"/>
      <c r="K88" s="21"/>
    </row>
    <row r="89" spans="1:11" ht="12.75">
      <c r="A89" s="2">
        <v>612403399</v>
      </c>
      <c r="B89" s="2"/>
      <c r="C89" s="11" t="s">
        <v>305</v>
      </c>
      <c r="D89" s="2" t="s">
        <v>237</v>
      </c>
      <c r="E89" s="41">
        <v>35.23</v>
      </c>
      <c r="F89" s="19">
        <v>0</v>
      </c>
      <c r="G89" s="20">
        <f t="shared" si="9"/>
        <v>0</v>
      </c>
      <c r="H89" s="21">
        <v>0</v>
      </c>
      <c r="I89" s="21">
        <f t="shared" si="10"/>
        <v>0</v>
      </c>
      <c r="J89" s="21"/>
      <c r="K89" s="21"/>
    </row>
    <row r="90" spans="1:11" ht="25.5" customHeight="1">
      <c r="A90" s="1">
        <v>612409991</v>
      </c>
      <c r="B90" s="1"/>
      <c r="C90" s="11" t="s">
        <v>306</v>
      </c>
      <c r="D90" s="2" t="s">
        <v>246</v>
      </c>
      <c r="E90" s="7">
        <v>362.10460969082646</v>
      </c>
      <c r="F90" s="19">
        <v>0</v>
      </c>
      <c r="G90" s="20">
        <f t="shared" si="9"/>
        <v>0</v>
      </c>
      <c r="H90" s="21">
        <v>0</v>
      </c>
      <c r="I90" s="21">
        <f t="shared" si="10"/>
        <v>0</v>
      </c>
      <c r="J90" s="21"/>
      <c r="K90" s="21"/>
    </row>
    <row r="91" spans="1:11" ht="12.75">
      <c r="A91" s="2">
        <v>612471411</v>
      </c>
      <c r="B91" s="2"/>
      <c r="C91" s="11" t="s">
        <v>303</v>
      </c>
      <c r="D91" s="2" t="s">
        <v>237</v>
      </c>
      <c r="E91" s="41">
        <v>210.725</v>
      </c>
      <c r="F91" s="19">
        <v>0</v>
      </c>
      <c r="G91" s="20">
        <f t="shared" si="9"/>
        <v>0</v>
      </c>
      <c r="H91" s="21">
        <v>0</v>
      </c>
      <c r="I91" s="21">
        <f t="shared" si="10"/>
        <v>0</v>
      </c>
      <c r="J91" s="21"/>
      <c r="K91" s="21"/>
    </row>
    <row r="92" spans="1:11" ht="25.5">
      <c r="A92" s="2">
        <v>612474121</v>
      </c>
      <c r="B92" s="2"/>
      <c r="C92" s="37" t="s">
        <v>453</v>
      </c>
      <c r="D92" s="2" t="s">
        <v>237</v>
      </c>
      <c r="E92" s="41">
        <v>552.269</v>
      </c>
      <c r="F92" s="19">
        <v>0</v>
      </c>
      <c r="G92" s="20">
        <f t="shared" si="9"/>
        <v>0</v>
      </c>
      <c r="H92" s="21">
        <v>0</v>
      </c>
      <c r="I92" s="21">
        <f t="shared" si="10"/>
        <v>0</v>
      </c>
      <c r="J92" s="21"/>
      <c r="K92" s="21"/>
    </row>
    <row r="93" spans="1:11" ht="25.5">
      <c r="A93" s="2">
        <v>612474121</v>
      </c>
      <c r="B93" s="2"/>
      <c r="C93" s="37" t="s">
        <v>454</v>
      </c>
      <c r="D93" s="2" t="s">
        <v>237</v>
      </c>
      <c r="E93" s="41">
        <v>37.93</v>
      </c>
      <c r="F93" s="19">
        <v>0</v>
      </c>
      <c r="G93" s="20">
        <f t="shared" si="9"/>
        <v>0</v>
      </c>
      <c r="H93" s="21">
        <v>0</v>
      </c>
      <c r="I93" s="21">
        <f t="shared" si="10"/>
        <v>0</v>
      </c>
      <c r="J93" s="21"/>
      <c r="K93" s="21"/>
    </row>
    <row r="94" spans="1:11" ht="12.75">
      <c r="A94" s="2">
        <v>613473115</v>
      </c>
      <c r="B94" s="2"/>
      <c r="C94" s="11" t="s">
        <v>304</v>
      </c>
      <c r="D94" s="2" t="s">
        <v>246</v>
      </c>
      <c r="E94" s="7">
        <v>196.55</v>
      </c>
      <c r="F94" s="19">
        <v>0</v>
      </c>
      <c r="G94" s="20">
        <f t="shared" si="9"/>
        <v>0</v>
      </c>
      <c r="H94" s="21">
        <v>0</v>
      </c>
      <c r="I94" s="21">
        <f t="shared" si="10"/>
        <v>0</v>
      </c>
      <c r="J94" s="21"/>
      <c r="K94" s="21"/>
    </row>
    <row r="95" spans="1:11" ht="25.5" customHeight="1">
      <c r="A95" s="8" t="s">
        <v>261</v>
      </c>
      <c r="C95" s="11" t="s">
        <v>302</v>
      </c>
      <c r="D95" s="2" t="s">
        <v>237</v>
      </c>
      <c r="E95" s="41">
        <v>436.6875</v>
      </c>
      <c r="F95" s="19">
        <v>0</v>
      </c>
      <c r="G95" s="20">
        <f t="shared" si="9"/>
        <v>0</v>
      </c>
      <c r="H95" s="21">
        <v>0</v>
      </c>
      <c r="I95" s="21">
        <f t="shared" si="10"/>
        <v>0</v>
      </c>
      <c r="J95" s="21"/>
      <c r="K95" s="21"/>
    </row>
    <row r="96" spans="1:11" ht="12.75">
      <c r="A96" s="1" t="s">
        <v>261</v>
      </c>
      <c r="B96" s="1"/>
      <c r="C96" s="11" t="s">
        <v>307</v>
      </c>
      <c r="D96" s="2" t="s">
        <v>246</v>
      </c>
      <c r="E96" s="7">
        <v>166.35</v>
      </c>
      <c r="F96" s="19">
        <v>0</v>
      </c>
      <c r="G96" s="20">
        <f t="shared" si="9"/>
        <v>0</v>
      </c>
      <c r="H96" s="21">
        <v>0</v>
      </c>
      <c r="I96" s="21">
        <f t="shared" si="10"/>
        <v>0</v>
      </c>
      <c r="J96" s="21"/>
      <c r="K96" s="21"/>
    </row>
    <row r="97" spans="1:11" ht="12.75">
      <c r="A97" s="1"/>
      <c r="B97" s="1"/>
      <c r="C97" s="11"/>
      <c r="D97" s="2"/>
      <c r="E97" s="7"/>
      <c r="F97" s="20"/>
      <c r="G97" s="19"/>
      <c r="H97" s="21"/>
      <c r="I97" s="21"/>
      <c r="J97" s="21"/>
      <c r="K97" s="21"/>
    </row>
    <row r="98" spans="1:11" ht="18">
      <c r="A98" s="23">
        <v>62</v>
      </c>
      <c r="B98" s="23"/>
      <c r="C98" s="14" t="s">
        <v>308</v>
      </c>
      <c r="D98" s="2"/>
      <c r="E98" s="7"/>
      <c r="F98" s="2"/>
      <c r="G98" s="15">
        <f>SUM(G99:G115)</f>
        <v>0</v>
      </c>
      <c r="H98" s="21"/>
      <c r="I98" s="21"/>
      <c r="J98" s="21"/>
      <c r="K98" s="21"/>
    </row>
    <row r="99" spans="1:11" ht="12.75">
      <c r="A99" s="2">
        <v>620991121</v>
      </c>
      <c r="B99" s="2"/>
      <c r="C99" s="11" t="s">
        <v>309</v>
      </c>
      <c r="D99" s="2" t="s">
        <v>237</v>
      </c>
      <c r="E99" s="41">
        <v>139.94</v>
      </c>
      <c r="F99" s="19">
        <v>0</v>
      </c>
      <c r="G99" s="20">
        <f aca="true" t="shared" si="11" ref="G99:G115">E99*F99</f>
        <v>0</v>
      </c>
      <c r="H99" s="21">
        <v>0</v>
      </c>
      <c r="I99" s="21">
        <f aca="true" t="shared" si="12" ref="I99:I115">E99*H99</f>
        <v>0</v>
      </c>
      <c r="J99" s="21"/>
      <c r="K99" s="21"/>
    </row>
    <row r="100" spans="1:11" ht="25.5">
      <c r="A100" s="2">
        <v>622451131</v>
      </c>
      <c r="B100" s="2"/>
      <c r="C100" s="11" t="s">
        <v>313</v>
      </c>
      <c r="D100" s="2" t="s">
        <v>237</v>
      </c>
      <c r="E100" s="41">
        <v>104.13</v>
      </c>
      <c r="F100" s="19">
        <v>0</v>
      </c>
      <c r="G100" s="20">
        <f t="shared" si="11"/>
        <v>0</v>
      </c>
      <c r="H100" s="21">
        <v>0</v>
      </c>
      <c r="I100" s="21">
        <f t="shared" si="12"/>
        <v>0</v>
      </c>
      <c r="J100" s="21"/>
      <c r="K100" s="21"/>
    </row>
    <row r="101" spans="1:11" ht="12.75">
      <c r="A101" s="2">
        <v>622481211</v>
      </c>
      <c r="B101" s="2"/>
      <c r="C101" s="11" t="s">
        <v>322</v>
      </c>
      <c r="D101" s="2" t="s">
        <v>237</v>
      </c>
      <c r="E101" s="41">
        <v>27.6225</v>
      </c>
      <c r="F101" s="19">
        <v>0</v>
      </c>
      <c r="G101" s="20">
        <f t="shared" si="11"/>
        <v>0</v>
      </c>
      <c r="H101" s="21">
        <v>0</v>
      </c>
      <c r="I101" s="21">
        <f t="shared" si="12"/>
        <v>0</v>
      </c>
      <c r="J101" s="21"/>
      <c r="K101" s="21"/>
    </row>
    <row r="102" spans="1:11" ht="12.75">
      <c r="A102" s="2">
        <v>629451111</v>
      </c>
      <c r="B102" s="2"/>
      <c r="C102" s="11" t="s">
        <v>315</v>
      </c>
      <c r="D102" s="2" t="s">
        <v>246</v>
      </c>
      <c r="E102" s="7">
        <v>18</v>
      </c>
      <c r="F102" s="19">
        <v>0</v>
      </c>
      <c r="G102" s="20">
        <f t="shared" si="11"/>
        <v>0</v>
      </c>
      <c r="H102" s="21">
        <v>0</v>
      </c>
      <c r="I102" s="21">
        <f t="shared" si="12"/>
        <v>0</v>
      </c>
      <c r="J102" s="21"/>
      <c r="K102" s="21"/>
    </row>
    <row r="103" spans="1:11" ht="25.5">
      <c r="A103" s="1" t="s">
        <v>261</v>
      </c>
      <c r="B103" s="1"/>
      <c r="C103" s="37" t="s">
        <v>403</v>
      </c>
      <c r="D103" s="2" t="s">
        <v>237</v>
      </c>
      <c r="E103" s="41">
        <v>37.005</v>
      </c>
      <c r="F103" s="19">
        <v>0</v>
      </c>
      <c r="G103" s="20">
        <f t="shared" si="11"/>
        <v>0</v>
      </c>
      <c r="H103" s="21">
        <v>0</v>
      </c>
      <c r="I103" s="21">
        <f t="shared" si="12"/>
        <v>0</v>
      </c>
      <c r="J103" s="21"/>
      <c r="K103" s="21"/>
    </row>
    <row r="104" spans="1:11" ht="25.5">
      <c r="A104" s="1" t="s">
        <v>261</v>
      </c>
      <c r="B104" s="1"/>
      <c r="C104" s="37" t="s">
        <v>404</v>
      </c>
      <c r="D104" s="2" t="s">
        <v>237</v>
      </c>
      <c r="E104" s="41">
        <v>432</v>
      </c>
      <c r="F104" s="19">
        <v>0</v>
      </c>
      <c r="G104" s="20">
        <f t="shared" si="11"/>
        <v>0</v>
      </c>
      <c r="H104" s="21">
        <v>0</v>
      </c>
      <c r="I104" s="21">
        <f t="shared" si="12"/>
        <v>0</v>
      </c>
      <c r="J104" s="21"/>
      <c r="K104" s="21"/>
    </row>
    <row r="105" spans="1:11" ht="12.75">
      <c r="A105" s="1" t="s">
        <v>261</v>
      </c>
      <c r="B105" s="1"/>
      <c r="C105" s="11" t="s">
        <v>305</v>
      </c>
      <c r="D105" s="2" t="s">
        <v>237</v>
      </c>
      <c r="E105" s="41">
        <v>0.3375</v>
      </c>
      <c r="F105" s="19">
        <v>0</v>
      </c>
      <c r="G105" s="20">
        <f t="shared" si="11"/>
        <v>0</v>
      </c>
      <c r="H105" s="21">
        <v>0</v>
      </c>
      <c r="I105" s="21">
        <f t="shared" si="12"/>
        <v>0</v>
      </c>
      <c r="J105" s="21"/>
      <c r="K105" s="21"/>
    </row>
    <row r="106" spans="1:11" ht="12.75">
      <c r="A106" s="1" t="s">
        <v>261</v>
      </c>
      <c r="B106" s="1"/>
      <c r="C106" s="11" t="s">
        <v>321</v>
      </c>
      <c r="D106" s="2" t="s">
        <v>237</v>
      </c>
      <c r="E106" s="41">
        <v>31</v>
      </c>
      <c r="F106" s="19">
        <v>0</v>
      </c>
      <c r="G106" s="20">
        <f t="shared" si="11"/>
        <v>0</v>
      </c>
      <c r="H106" s="21">
        <v>0</v>
      </c>
      <c r="I106" s="21">
        <f t="shared" si="12"/>
        <v>0</v>
      </c>
      <c r="J106" s="21"/>
      <c r="K106" s="21"/>
    </row>
    <row r="107" spans="1:11" ht="25.5">
      <c r="A107" s="1" t="s">
        <v>261</v>
      </c>
      <c r="B107" s="1"/>
      <c r="C107" s="11" t="s">
        <v>317</v>
      </c>
      <c r="D107" s="2" t="s">
        <v>237</v>
      </c>
      <c r="E107" s="41">
        <v>598.2275</v>
      </c>
      <c r="F107" s="19">
        <v>0</v>
      </c>
      <c r="G107" s="20">
        <f t="shared" si="11"/>
        <v>0</v>
      </c>
      <c r="H107" s="21">
        <v>0</v>
      </c>
      <c r="I107" s="21">
        <f t="shared" si="12"/>
        <v>0</v>
      </c>
      <c r="J107" s="21"/>
      <c r="K107" s="21"/>
    </row>
    <row r="108" spans="1:11" ht="12.75">
      <c r="A108" s="1" t="s">
        <v>261</v>
      </c>
      <c r="B108" s="1"/>
      <c r="C108" s="11" t="s">
        <v>316</v>
      </c>
      <c r="D108" s="2" t="s">
        <v>237</v>
      </c>
      <c r="E108" s="7">
        <v>598.2275</v>
      </c>
      <c r="F108" s="19">
        <v>0</v>
      </c>
      <c r="G108" s="20">
        <f t="shared" si="11"/>
        <v>0</v>
      </c>
      <c r="H108" s="21">
        <v>0</v>
      </c>
      <c r="I108" s="21">
        <f t="shared" si="12"/>
        <v>0</v>
      </c>
      <c r="J108" s="21"/>
      <c r="K108" s="21"/>
    </row>
    <row r="109" spans="1:11" ht="25.5">
      <c r="A109" s="1" t="s">
        <v>261</v>
      </c>
      <c r="B109" s="1"/>
      <c r="C109" s="11" t="s">
        <v>311</v>
      </c>
      <c r="D109" s="2" t="s">
        <v>246</v>
      </c>
      <c r="E109" s="7">
        <v>68.7</v>
      </c>
      <c r="F109" s="19">
        <v>0</v>
      </c>
      <c r="G109" s="20">
        <f t="shared" si="11"/>
        <v>0</v>
      </c>
      <c r="H109" s="21">
        <v>0</v>
      </c>
      <c r="I109" s="21">
        <f t="shared" si="12"/>
        <v>0</v>
      </c>
      <c r="J109" s="21"/>
      <c r="K109" s="21"/>
    </row>
    <row r="110" spans="1:11" ht="25.5">
      <c r="A110" s="1" t="s">
        <v>261</v>
      </c>
      <c r="B110" s="1"/>
      <c r="C110" s="11" t="s">
        <v>318</v>
      </c>
      <c r="D110" s="2" t="s">
        <v>237</v>
      </c>
      <c r="E110" s="41">
        <v>598.2275</v>
      </c>
      <c r="F110" s="19">
        <v>0</v>
      </c>
      <c r="G110" s="20">
        <f t="shared" si="11"/>
        <v>0</v>
      </c>
      <c r="H110" s="21">
        <v>0</v>
      </c>
      <c r="I110" s="21">
        <f t="shared" si="12"/>
        <v>0</v>
      </c>
      <c r="J110" s="21"/>
      <c r="K110" s="21"/>
    </row>
    <row r="111" spans="1:11" ht="25.5">
      <c r="A111" s="1" t="s">
        <v>261</v>
      </c>
      <c r="B111" s="1"/>
      <c r="C111" s="11" t="s">
        <v>320</v>
      </c>
      <c r="D111" s="2" t="s">
        <v>237</v>
      </c>
      <c r="E111" s="41">
        <v>22.275</v>
      </c>
      <c r="F111" s="19">
        <v>0</v>
      </c>
      <c r="G111" s="20">
        <f t="shared" si="11"/>
        <v>0</v>
      </c>
      <c r="H111" s="21">
        <v>0</v>
      </c>
      <c r="I111" s="21">
        <f t="shared" si="12"/>
        <v>0</v>
      </c>
      <c r="J111" s="21"/>
      <c r="K111" s="21"/>
    </row>
    <row r="112" spans="1:11" ht="25.5">
      <c r="A112" s="1" t="s">
        <v>261</v>
      </c>
      <c r="B112" s="1"/>
      <c r="C112" s="11" t="s">
        <v>319</v>
      </c>
      <c r="D112" s="2" t="s">
        <v>237</v>
      </c>
      <c r="E112" s="41">
        <v>598.2275</v>
      </c>
      <c r="F112" s="19">
        <v>0</v>
      </c>
      <c r="G112" s="20">
        <f t="shared" si="11"/>
        <v>0</v>
      </c>
      <c r="H112" s="21">
        <v>0</v>
      </c>
      <c r="I112" s="21">
        <f t="shared" si="12"/>
        <v>0</v>
      </c>
      <c r="J112" s="21"/>
      <c r="K112" s="21"/>
    </row>
    <row r="113" spans="1:11" ht="12.75">
      <c r="A113" s="1" t="s">
        <v>261</v>
      </c>
      <c r="B113" s="1"/>
      <c r="C113" s="11" t="s">
        <v>314</v>
      </c>
      <c r="D113" s="2" t="s">
        <v>246</v>
      </c>
      <c r="E113" s="7">
        <v>46.8</v>
      </c>
      <c r="F113" s="19">
        <v>0</v>
      </c>
      <c r="G113" s="20">
        <f t="shared" si="11"/>
        <v>0</v>
      </c>
      <c r="H113" s="21">
        <v>0</v>
      </c>
      <c r="I113" s="21">
        <f t="shared" si="12"/>
        <v>0</v>
      </c>
      <c r="J113" s="21"/>
      <c r="K113" s="21"/>
    </row>
    <row r="114" spans="1:11" ht="25.5">
      <c r="A114" s="1" t="s">
        <v>261</v>
      </c>
      <c r="B114" s="1"/>
      <c r="C114" s="11" t="s">
        <v>310</v>
      </c>
      <c r="D114" s="2" t="s">
        <v>246</v>
      </c>
      <c r="E114" s="7">
        <v>397.35</v>
      </c>
      <c r="F114" s="19">
        <v>0</v>
      </c>
      <c r="G114" s="20">
        <f t="shared" si="11"/>
        <v>0</v>
      </c>
      <c r="H114" s="21">
        <v>0</v>
      </c>
      <c r="I114" s="21">
        <f t="shared" si="12"/>
        <v>0</v>
      </c>
      <c r="J114" s="21"/>
      <c r="K114" s="21"/>
    </row>
    <row r="115" spans="1:11" ht="25.5">
      <c r="A115" s="1" t="s">
        <v>261</v>
      </c>
      <c r="B115" s="1"/>
      <c r="C115" s="11" t="s">
        <v>312</v>
      </c>
      <c r="D115" s="2" t="s">
        <v>246</v>
      </c>
      <c r="E115" s="7">
        <v>166.35</v>
      </c>
      <c r="F115" s="19">
        <v>0</v>
      </c>
      <c r="G115" s="20">
        <f t="shared" si="11"/>
        <v>0</v>
      </c>
      <c r="H115" s="21">
        <v>0</v>
      </c>
      <c r="I115" s="21">
        <f t="shared" si="12"/>
        <v>0</v>
      </c>
      <c r="J115" s="21"/>
      <c r="K115" s="21"/>
    </row>
    <row r="116" spans="1:11" ht="12.75">
      <c r="A116" s="2"/>
      <c r="B116" s="2"/>
      <c r="C116" s="11"/>
      <c r="D116" s="2"/>
      <c r="E116" s="7"/>
      <c r="F116" s="2"/>
      <c r="G116" s="2"/>
      <c r="H116" s="21"/>
      <c r="I116" s="21"/>
      <c r="J116" s="21"/>
      <c r="K116" s="21"/>
    </row>
    <row r="117" spans="1:11" ht="18">
      <c r="A117" s="23">
        <v>63</v>
      </c>
      <c r="B117" s="23"/>
      <c r="C117" s="14" t="s">
        <v>323</v>
      </c>
      <c r="D117" s="2"/>
      <c r="E117" s="7"/>
      <c r="F117" s="19"/>
      <c r="G117" s="15">
        <f>SUM(G118:G130)</f>
        <v>0</v>
      </c>
      <c r="H117" s="21"/>
      <c r="I117" s="21"/>
      <c r="J117" s="21"/>
      <c r="K117" s="21"/>
    </row>
    <row r="118" spans="1:11" ht="12.75">
      <c r="A118" s="2">
        <v>631312611</v>
      </c>
      <c r="B118" s="2"/>
      <c r="C118" s="11" t="s">
        <v>326</v>
      </c>
      <c r="D118" s="2" t="s">
        <v>233</v>
      </c>
      <c r="E118" s="7">
        <v>22.91751</v>
      </c>
      <c r="F118" s="19">
        <v>0</v>
      </c>
      <c r="G118" s="20">
        <f aca="true" t="shared" si="13" ref="G118:G130">E118*F118</f>
        <v>0</v>
      </c>
      <c r="H118" s="21">
        <v>0</v>
      </c>
      <c r="I118" s="21">
        <f aca="true" t="shared" si="14" ref="I118:I130">E118*H118</f>
        <v>0</v>
      </c>
      <c r="J118" s="21"/>
      <c r="K118" s="21"/>
    </row>
    <row r="119" spans="1:11" ht="12.75">
      <c r="A119" s="2">
        <v>631313611</v>
      </c>
      <c r="B119" s="2"/>
      <c r="C119" s="11" t="s">
        <v>325</v>
      </c>
      <c r="D119" s="2" t="s">
        <v>233</v>
      </c>
      <c r="E119" s="7">
        <v>28.1525</v>
      </c>
      <c r="F119" s="19">
        <v>0</v>
      </c>
      <c r="G119" s="20">
        <f t="shared" si="13"/>
        <v>0</v>
      </c>
      <c r="H119" s="21">
        <v>0</v>
      </c>
      <c r="I119" s="21">
        <f t="shared" si="14"/>
        <v>0</v>
      </c>
      <c r="J119" s="21"/>
      <c r="K119" s="21"/>
    </row>
    <row r="120" spans="1:11" ht="12.75">
      <c r="A120" s="2">
        <v>631315611</v>
      </c>
      <c r="B120" s="2"/>
      <c r="C120" s="11" t="s">
        <v>324</v>
      </c>
      <c r="D120" s="2" t="s">
        <v>233</v>
      </c>
      <c r="E120" s="7">
        <v>16.2405</v>
      </c>
      <c r="F120" s="19">
        <v>0</v>
      </c>
      <c r="G120" s="20">
        <f t="shared" si="13"/>
        <v>0</v>
      </c>
      <c r="H120" s="21">
        <v>0</v>
      </c>
      <c r="I120" s="21">
        <f t="shared" si="14"/>
        <v>0</v>
      </c>
      <c r="J120" s="21"/>
      <c r="K120" s="21"/>
    </row>
    <row r="121" spans="1:11" ht="12.75">
      <c r="A121" s="2">
        <v>631319151</v>
      </c>
      <c r="B121" s="2"/>
      <c r="C121" s="11" t="s">
        <v>328</v>
      </c>
      <c r="D121" s="2" t="s">
        <v>233</v>
      </c>
      <c r="E121" s="7">
        <v>22.91751</v>
      </c>
      <c r="F121" s="19">
        <v>0</v>
      </c>
      <c r="G121" s="20">
        <f t="shared" si="13"/>
        <v>0</v>
      </c>
      <c r="H121" s="21">
        <v>0</v>
      </c>
      <c r="I121" s="21">
        <f t="shared" si="14"/>
        <v>0</v>
      </c>
      <c r="J121" s="21"/>
      <c r="K121" s="21"/>
    </row>
    <row r="122" spans="1:11" ht="12.75">
      <c r="A122" s="2">
        <v>631319153</v>
      </c>
      <c r="B122" s="2"/>
      <c r="C122" s="11" t="s">
        <v>330</v>
      </c>
      <c r="D122" s="2" t="s">
        <v>233</v>
      </c>
      <c r="E122" s="7">
        <v>28.1525</v>
      </c>
      <c r="F122" s="19">
        <v>0</v>
      </c>
      <c r="G122" s="20">
        <f t="shared" si="13"/>
        <v>0</v>
      </c>
      <c r="H122" s="21">
        <v>0</v>
      </c>
      <c r="I122" s="21">
        <f t="shared" si="14"/>
        <v>0</v>
      </c>
      <c r="J122" s="21"/>
      <c r="K122" s="21"/>
    </row>
    <row r="123" spans="1:11" ht="12.75">
      <c r="A123" s="2">
        <v>631319155</v>
      </c>
      <c r="B123" s="2"/>
      <c r="C123" s="11" t="s">
        <v>332</v>
      </c>
      <c r="D123" s="2" t="s">
        <v>233</v>
      </c>
      <c r="E123" s="7">
        <v>16.2405</v>
      </c>
      <c r="F123" s="19">
        <v>0</v>
      </c>
      <c r="G123" s="20">
        <f t="shared" si="13"/>
        <v>0</v>
      </c>
      <c r="H123" s="21">
        <v>0</v>
      </c>
      <c r="I123" s="21">
        <f t="shared" si="14"/>
        <v>0</v>
      </c>
      <c r="J123" s="21"/>
      <c r="K123" s="21"/>
    </row>
    <row r="124" spans="1:11" ht="25.5">
      <c r="A124" s="2">
        <v>631319171</v>
      </c>
      <c r="B124" s="2"/>
      <c r="C124" s="11" t="s">
        <v>327</v>
      </c>
      <c r="D124" s="2" t="s">
        <v>233</v>
      </c>
      <c r="E124" s="7">
        <v>22.91751</v>
      </c>
      <c r="F124" s="19">
        <v>0</v>
      </c>
      <c r="G124" s="20">
        <f t="shared" si="13"/>
        <v>0</v>
      </c>
      <c r="H124" s="21">
        <v>0</v>
      </c>
      <c r="I124" s="21">
        <f t="shared" si="14"/>
        <v>0</v>
      </c>
      <c r="J124" s="21"/>
      <c r="K124" s="21"/>
    </row>
    <row r="125" spans="1:11" ht="25.5">
      <c r="A125" s="2">
        <v>631319173</v>
      </c>
      <c r="B125" s="2"/>
      <c r="C125" s="11" t="s">
        <v>329</v>
      </c>
      <c r="D125" s="2" t="s">
        <v>233</v>
      </c>
      <c r="E125" s="7">
        <v>28.1525</v>
      </c>
      <c r="F125" s="19">
        <v>0</v>
      </c>
      <c r="G125" s="20">
        <f t="shared" si="13"/>
        <v>0</v>
      </c>
      <c r="H125" s="21">
        <v>0</v>
      </c>
      <c r="I125" s="21">
        <f t="shared" si="14"/>
        <v>0</v>
      </c>
      <c r="J125" s="21"/>
      <c r="K125" s="21"/>
    </row>
    <row r="126" spans="1:11" ht="25.5">
      <c r="A126" s="2">
        <v>631319175</v>
      </c>
      <c r="B126" s="2"/>
      <c r="C126" s="11" t="s">
        <v>331</v>
      </c>
      <c r="D126" s="2" t="s">
        <v>233</v>
      </c>
      <c r="E126" s="7">
        <v>32.481</v>
      </c>
      <c r="F126" s="19">
        <v>0</v>
      </c>
      <c r="G126" s="20">
        <f t="shared" si="13"/>
        <v>0</v>
      </c>
      <c r="H126" s="21">
        <v>0</v>
      </c>
      <c r="I126" s="21">
        <f t="shared" si="14"/>
        <v>0</v>
      </c>
      <c r="J126" s="21"/>
      <c r="K126" s="21"/>
    </row>
    <row r="127" spans="1:11" ht="12.75">
      <c r="A127" s="2">
        <v>631362021</v>
      </c>
      <c r="B127" s="2"/>
      <c r="C127" s="11" t="s">
        <v>333</v>
      </c>
      <c r="D127" s="2" t="s">
        <v>242</v>
      </c>
      <c r="E127" s="21">
        <v>3.5441463750000004</v>
      </c>
      <c r="F127" s="19">
        <v>0</v>
      </c>
      <c r="G127" s="20">
        <f t="shared" si="13"/>
        <v>0</v>
      </c>
      <c r="H127" s="21">
        <v>0</v>
      </c>
      <c r="I127" s="21">
        <f t="shared" si="14"/>
        <v>0</v>
      </c>
      <c r="J127" s="21"/>
      <c r="K127" s="21"/>
    </row>
    <row r="128" spans="1:11" ht="12.75">
      <c r="A128" s="2">
        <v>631571008</v>
      </c>
      <c r="B128" s="2"/>
      <c r="C128" s="11" t="s">
        <v>335</v>
      </c>
      <c r="D128" s="2" t="s">
        <v>237</v>
      </c>
      <c r="E128" s="41">
        <v>314.2225</v>
      </c>
      <c r="F128" s="19">
        <v>0</v>
      </c>
      <c r="G128" s="20">
        <f t="shared" si="13"/>
        <v>0</v>
      </c>
      <c r="H128" s="21">
        <v>0</v>
      </c>
      <c r="I128" s="21">
        <f t="shared" si="14"/>
        <v>0</v>
      </c>
      <c r="J128" s="21"/>
      <c r="K128" s="21"/>
    </row>
    <row r="129" spans="1:11" ht="25.5">
      <c r="A129" s="1">
        <v>919725112</v>
      </c>
      <c r="B129" s="1"/>
      <c r="C129" s="11" t="s">
        <v>334</v>
      </c>
      <c r="D129" s="2" t="s">
        <v>237</v>
      </c>
      <c r="E129" s="41">
        <v>712.6575</v>
      </c>
      <c r="F129" s="19">
        <v>0</v>
      </c>
      <c r="G129" s="20">
        <f t="shared" si="13"/>
        <v>0</v>
      </c>
      <c r="H129" s="21">
        <v>0</v>
      </c>
      <c r="I129" s="21">
        <f t="shared" si="14"/>
        <v>0</v>
      </c>
      <c r="J129" s="21"/>
      <c r="K129" s="21"/>
    </row>
    <row r="130" spans="1:11" ht="12.75">
      <c r="A130" s="1" t="s">
        <v>252</v>
      </c>
      <c r="B130" s="1"/>
      <c r="C130" s="11" t="s">
        <v>336</v>
      </c>
      <c r="D130" s="2" t="s">
        <v>242</v>
      </c>
      <c r="E130" s="21">
        <v>2.5</v>
      </c>
      <c r="F130" s="19">
        <v>0</v>
      </c>
      <c r="G130" s="20">
        <f t="shared" si="13"/>
        <v>0</v>
      </c>
      <c r="H130" s="21">
        <v>0</v>
      </c>
      <c r="I130" s="21">
        <f t="shared" si="14"/>
        <v>0</v>
      </c>
      <c r="J130" s="21"/>
      <c r="K130" s="21"/>
    </row>
    <row r="131" spans="1:11" ht="12.75">
      <c r="A131" s="2"/>
      <c r="B131" s="2"/>
      <c r="C131" s="11"/>
      <c r="D131" s="2"/>
      <c r="E131" s="7"/>
      <c r="F131" s="2"/>
      <c r="G131" s="2"/>
      <c r="H131" s="21"/>
      <c r="I131" s="21"/>
      <c r="J131" s="21"/>
      <c r="K131" s="21"/>
    </row>
    <row r="132" spans="1:11" ht="18">
      <c r="A132" s="23">
        <v>64</v>
      </c>
      <c r="B132" s="23"/>
      <c r="C132" s="14" t="s">
        <v>337</v>
      </c>
      <c r="D132" s="2"/>
      <c r="E132" s="40"/>
      <c r="F132" s="2"/>
      <c r="G132" s="15">
        <f>SUM(G133:G140)</f>
        <v>0</v>
      </c>
      <c r="H132" s="21"/>
      <c r="I132" s="21"/>
      <c r="J132" s="21"/>
      <c r="K132" s="21"/>
    </row>
    <row r="133" spans="1:11" ht="12.75">
      <c r="A133" s="1" t="s">
        <v>261</v>
      </c>
      <c r="B133" s="2"/>
      <c r="C133" s="11" t="s">
        <v>338</v>
      </c>
      <c r="D133" s="2" t="s">
        <v>266</v>
      </c>
      <c r="E133" s="40">
        <v>9</v>
      </c>
      <c r="F133" s="20"/>
      <c r="G133" s="20">
        <f aca="true" t="shared" si="15" ref="G133:G140">E133*F133</f>
        <v>0</v>
      </c>
      <c r="H133" s="21">
        <v>0</v>
      </c>
      <c r="I133" s="21">
        <f aca="true" t="shared" si="16" ref="I133:I140">E133*H133</f>
        <v>0</v>
      </c>
      <c r="J133" s="21"/>
      <c r="K133" s="21"/>
    </row>
    <row r="134" spans="1:11" ht="12.75">
      <c r="A134" s="1" t="s">
        <v>261</v>
      </c>
      <c r="B134" s="2"/>
      <c r="C134" s="37" t="s">
        <v>405</v>
      </c>
      <c r="D134" s="2" t="s">
        <v>266</v>
      </c>
      <c r="E134" s="40">
        <v>9</v>
      </c>
      <c r="F134" s="2"/>
      <c r="G134" s="20">
        <f t="shared" si="15"/>
        <v>0</v>
      </c>
      <c r="H134" s="21">
        <v>0</v>
      </c>
      <c r="I134" s="21">
        <f t="shared" si="16"/>
        <v>0</v>
      </c>
      <c r="J134" s="21"/>
      <c r="K134" s="21"/>
    </row>
    <row r="135" spans="1:11" ht="12.75">
      <c r="A135" s="1" t="s">
        <v>261</v>
      </c>
      <c r="B135" s="2"/>
      <c r="C135" s="11" t="s">
        <v>339</v>
      </c>
      <c r="D135" s="2" t="s">
        <v>266</v>
      </c>
      <c r="E135" s="40">
        <v>9</v>
      </c>
      <c r="F135" s="2"/>
      <c r="G135" s="20">
        <f t="shared" si="15"/>
        <v>0</v>
      </c>
      <c r="H135" s="21">
        <v>0</v>
      </c>
      <c r="I135" s="21">
        <f t="shared" si="16"/>
        <v>0</v>
      </c>
      <c r="J135" s="21"/>
      <c r="K135" s="21"/>
    </row>
    <row r="136" spans="1:11" ht="12.75">
      <c r="A136" s="1" t="s">
        <v>261</v>
      </c>
      <c r="B136" s="2"/>
      <c r="C136" s="11" t="s">
        <v>340</v>
      </c>
      <c r="D136" s="2" t="s">
        <v>266</v>
      </c>
      <c r="E136" s="40">
        <v>7</v>
      </c>
      <c r="F136" s="2"/>
      <c r="G136" s="20">
        <f t="shared" si="15"/>
        <v>0</v>
      </c>
      <c r="H136" s="21">
        <v>0</v>
      </c>
      <c r="I136" s="21">
        <f t="shared" si="16"/>
        <v>0</v>
      </c>
      <c r="J136" s="21"/>
      <c r="K136" s="21"/>
    </row>
    <row r="137" spans="1:11" ht="12.75">
      <c r="A137" s="1" t="s">
        <v>261</v>
      </c>
      <c r="B137" s="2"/>
      <c r="C137" s="11" t="s">
        <v>341</v>
      </c>
      <c r="D137" s="2" t="s">
        <v>266</v>
      </c>
      <c r="E137" s="40">
        <v>13</v>
      </c>
      <c r="F137" s="2"/>
      <c r="G137" s="20">
        <f t="shared" si="15"/>
        <v>0</v>
      </c>
      <c r="H137" s="21">
        <v>0</v>
      </c>
      <c r="I137" s="21">
        <f t="shared" si="16"/>
        <v>0</v>
      </c>
      <c r="J137" s="21"/>
      <c r="K137" s="21"/>
    </row>
    <row r="138" spans="1:11" ht="25.5">
      <c r="A138" s="2">
        <v>648991111</v>
      </c>
      <c r="B138" s="2"/>
      <c r="C138" s="11" t="s">
        <v>343</v>
      </c>
      <c r="D138" s="2" t="s">
        <v>246</v>
      </c>
      <c r="E138" s="7">
        <v>41.05</v>
      </c>
      <c r="F138" s="19">
        <v>0</v>
      </c>
      <c r="G138" s="20">
        <f t="shared" si="15"/>
        <v>0</v>
      </c>
      <c r="H138" s="21">
        <v>0</v>
      </c>
      <c r="I138" s="21">
        <f t="shared" si="16"/>
        <v>0</v>
      </c>
      <c r="J138" s="21"/>
      <c r="K138" s="21"/>
    </row>
    <row r="139" spans="1:11" ht="12.75">
      <c r="A139" s="1" t="s">
        <v>252</v>
      </c>
      <c r="B139" s="1"/>
      <c r="C139" s="11" t="s">
        <v>344</v>
      </c>
      <c r="D139" s="2" t="s">
        <v>246</v>
      </c>
      <c r="E139" s="7">
        <v>43.1025</v>
      </c>
      <c r="F139" s="19">
        <v>0</v>
      </c>
      <c r="G139" s="20">
        <f t="shared" si="15"/>
        <v>0</v>
      </c>
      <c r="H139" s="21">
        <v>0</v>
      </c>
      <c r="I139" s="21">
        <f t="shared" si="16"/>
        <v>0</v>
      </c>
      <c r="J139" s="21"/>
      <c r="K139" s="21"/>
    </row>
    <row r="140" spans="1:11" ht="12.75">
      <c r="A140" s="1" t="s">
        <v>252</v>
      </c>
      <c r="B140" s="1"/>
      <c r="C140" s="11" t="s">
        <v>345</v>
      </c>
      <c r="D140" s="2" t="s">
        <v>266</v>
      </c>
      <c r="E140" s="7">
        <v>40</v>
      </c>
      <c r="F140" s="19">
        <v>0</v>
      </c>
      <c r="G140" s="20">
        <f t="shared" si="15"/>
        <v>0</v>
      </c>
      <c r="H140" s="21">
        <v>0</v>
      </c>
      <c r="I140" s="21">
        <f t="shared" si="16"/>
        <v>0</v>
      </c>
      <c r="J140" s="21"/>
      <c r="K140" s="21"/>
    </row>
    <row r="141" spans="1:11" ht="12.75">
      <c r="A141" s="1"/>
      <c r="B141" s="1"/>
      <c r="C141" s="11"/>
      <c r="D141" s="2"/>
      <c r="E141" s="7"/>
      <c r="F141" s="2"/>
      <c r="G141" s="20"/>
      <c r="H141" s="21"/>
      <c r="I141" s="21"/>
      <c r="J141" s="21"/>
      <c r="K141" s="21"/>
    </row>
    <row r="142" spans="1:11" ht="36">
      <c r="A142" s="23">
        <v>91</v>
      </c>
      <c r="B142" s="23"/>
      <c r="C142" s="14" t="s">
        <v>346</v>
      </c>
      <c r="D142" s="2"/>
      <c r="E142" s="7"/>
      <c r="F142" s="2"/>
      <c r="G142" s="24">
        <f>SUM(G143:G144)</f>
        <v>0</v>
      </c>
      <c r="H142" s="21"/>
      <c r="I142" s="21"/>
      <c r="J142" s="21"/>
      <c r="K142" s="21"/>
    </row>
    <row r="143" spans="1:11" ht="12.75">
      <c r="A143" s="1">
        <v>919735113</v>
      </c>
      <c r="B143" s="1"/>
      <c r="C143" s="11" t="s">
        <v>347</v>
      </c>
      <c r="D143" s="2" t="s">
        <v>246</v>
      </c>
      <c r="E143" s="7">
        <v>14</v>
      </c>
      <c r="F143" s="19">
        <v>0</v>
      </c>
      <c r="G143" s="20">
        <f>E143*F143</f>
        <v>0</v>
      </c>
      <c r="H143" s="21">
        <v>0</v>
      </c>
      <c r="I143" s="21">
        <f>E143*H143</f>
        <v>0</v>
      </c>
      <c r="J143" s="21">
        <v>0</v>
      </c>
      <c r="K143" s="21">
        <f>E143*J143</f>
        <v>0</v>
      </c>
    </row>
    <row r="144" spans="1:11" ht="12.75">
      <c r="A144" s="1" t="s">
        <v>261</v>
      </c>
      <c r="B144" s="1"/>
      <c r="C144" s="37" t="s">
        <v>406</v>
      </c>
      <c r="D144" s="2" t="s">
        <v>246</v>
      </c>
      <c r="E144" s="7">
        <v>14</v>
      </c>
      <c r="F144" s="19">
        <v>0</v>
      </c>
      <c r="G144" s="20">
        <f>E144*F144</f>
        <v>0</v>
      </c>
      <c r="H144" s="21">
        <v>0</v>
      </c>
      <c r="I144" s="21">
        <f>E144*H144</f>
        <v>0</v>
      </c>
      <c r="J144" s="21">
        <v>0</v>
      </c>
      <c r="K144" s="21">
        <f>E144*J144</f>
        <v>0</v>
      </c>
    </row>
    <row r="145" spans="1:11" ht="12.75">
      <c r="A145" s="1"/>
      <c r="B145" s="1"/>
      <c r="C145" s="11"/>
      <c r="D145" s="2"/>
      <c r="E145" s="7"/>
      <c r="F145" s="2"/>
      <c r="G145" s="20"/>
      <c r="H145" s="21"/>
      <c r="I145" s="21"/>
      <c r="J145" s="21"/>
      <c r="K145" s="21"/>
    </row>
    <row r="146" spans="1:11" ht="18">
      <c r="A146" s="23">
        <v>93</v>
      </c>
      <c r="B146" s="23"/>
      <c r="C146" s="14" t="s">
        <v>348</v>
      </c>
      <c r="D146" s="2"/>
      <c r="E146" s="7"/>
      <c r="F146" s="2"/>
      <c r="G146" s="24">
        <f>SUM(G147:G149)</f>
        <v>0</v>
      </c>
      <c r="H146" s="21"/>
      <c r="I146" s="21"/>
      <c r="J146" s="21"/>
      <c r="K146" s="21"/>
    </row>
    <row r="147" spans="1:11" ht="12.75">
      <c r="A147" s="1">
        <v>931971117</v>
      </c>
      <c r="B147" s="1"/>
      <c r="C147" s="37" t="s">
        <v>407</v>
      </c>
      <c r="D147" s="2" t="s">
        <v>237</v>
      </c>
      <c r="E147" s="41">
        <v>7.5</v>
      </c>
      <c r="F147" s="19">
        <v>0</v>
      </c>
      <c r="G147" s="20">
        <f>E147*F147</f>
        <v>0</v>
      </c>
      <c r="H147" s="21">
        <v>0</v>
      </c>
      <c r="I147" s="21">
        <f>E147*H147</f>
        <v>0</v>
      </c>
      <c r="J147" s="21"/>
      <c r="K147" s="21"/>
    </row>
    <row r="148" spans="1:11" ht="12.75">
      <c r="A148" s="1" t="s">
        <v>261</v>
      </c>
      <c r="B148" s="1"/>
      <c r="C148" s="11" t="s">
        <v>349</v>
      </c>
      <c r="D148" s="2" t="s">
        <v>246</v>
      </c>
      <c r="E148" s="7">
        <v>0.25</v>
      </c>
      <c r="F148" s="19">
        <v>0</v>
      </c>
      <c r="G148" s="20">
        <f>E148*F148</f>
        <v>0</v>
      </c>
      <c r="H148" s="21">
        <v>0</v>
      </c>
      <c r="I148" s="21">
        <f>E148*H148</f>
        <v>0</v>
      </c>
      <c r="J148" s="21"/>
      <c r="K148" s="21"/>
    </row>
    <row r="149" spans="1:11" ht="12.75">
      <c r="A149" s="1" t="s">
        <v>261</v>
      </c>
      <c r="B149" s="1"/>
      <c r="C149" s="11" t="s">
        <v>350</v>
      </c>
      <c r="D149" s="2" t="s">
        <v>266</v>
      </c>
      <c r="E149" s="40">
        <v>135</v>
      </c>
      <c r="F149" s="19">
        <v>0</v>
      </c>
      <c r="G149" s="20">
        <f>E149*F149</f>
        <v>0</v>
      </c>
      <c r="H149" s="21">
        <v>0</v>
      </c>
      <c r="I149" s="21">
        <f>E149*H149</f>
        <v>0</v>
      </c>
      <c r="J149" s="21"/>
      <c r="K149" s="21"/>
    </row>
    <row r="150" spans="1:11" ht="12.75">
      <c r="A150" s="1"/>
      <c r="B150" s="1"/>
      <c r="C150" s="11"/>
      <c r="D150" s="2"/>
      <c r="E150" s="7"/>
      <c r="F150" s="2"/>
      <c r="G150" s="20"/>
      <c r="H150" s="21"/>
      <c r="I150" s="21"/>
      <c r="J150" s="21"/>
      <c r="K150" s="21"/>
    </row>
    <row r="151" spans="1:11" ht="18">
      <c r="A151" s="23">
        <v>94</v>
      </c>
      <c r="B151" s="23"/>
      <c r="C151" s="14" t="s">
        <v>351</v>
      </c>
      <c r="D151" s="2"/>
      <c r="E151" s="7"/>
      <c r="F151" s="2"/>
      <c r="G151" s="24">
        <f>SUM(G152:G161)</f>
        <v>0</v>
      </c>
      <c r="H151" s="21"/>
      <c r="I151" s="21"/>
      <c r="J151" s="21"/>
      <c r="K151" s="21"/>
    </row>
    <row r="152" spans="1:11" ht="12.75">
      <c r="A152" s="2">
        <v>941941031</v>
      </c>
      <c r="B152" s="2"/>
      <c r="C152" s="37" t="s">
        <v>416</v>
      </c>
      <c r="D152" s="2" t="s">
        <v>237</v>
      </c>
      <c r="E152" s="41">
        <v>48</v>
      </c>
      <c r="F152" s="19">
        <v>0</v>
      </c>
      <c r="G152" s="20">
        <f aca="true" t="shared" si="17" ref="G152:G161">E152*F152</f>
        <v>0</v>
      </c>
      <c r="H152" s="21">
        <v>0</v>
      </c>
      <c r="I152" s="21">
        <f aca="true" t="shared" si="18" ref="I152:I161">E152*H152</f>
        <v>0</v>
      </c>
      <c r="J152" s="21"/>
      <c r="K152" s="21"/>
    </row>
    <row r="153" spans="1:11" ht="12.75">
      <c r="A153" s="2">
        <v>941941191</v>
      </c>
      <c r="B153" s="2"/>
      <c r="C153" s="11" t="s">
        <v>357</v>
      </c>
      <c r="D153" s="2" t="s">
        <v>237</v>
      </c>
      <c r="E153" s="41">
        <v>48</v>
      </c>
      <c r="F153" s="19">
        <v>0</v>
      </c>
      <c r="G153" s="20">
        <f t="shared" si="17"/>
        <v>0</v>
      </c>
      <c r="H153" s="21">
        <v>0</v>
      </c>
      <c r="I153" s="21">
        <f t="shared" si="18"/>
        <v>0</v>
      </c>
      <c r="J153" s="21"/>
      <c r="K153" s="21"/>
    </row>
    <row r="154" spans="1:11" ht="27" customHeight="1">
      <c r="A154" s="2">
        <v>941941831</v>
      </c>
      <c r="B154" s="2"/>
      <c r="C154" s="37" t="s">
        <v>448</v>
      </c>
      <c r="D154" s="2" t="s">
        <v>237</v>
      </c>
      <c r="E154" s="41">
        <v>48</v>
      </c>
      <c r="F154" s="19">
        <v>0</v>
      </c>
      <c r="G154" s="20">
        <f t="shared" si="17"/>
        <v>0</v>
      </c>
      <c r="H154" s="21">
        <v>0</v>
      </c>
      <c r="I154" s="21">
        <f t="shared" si="18"/>
        <v>0</v>
      </c>
      <c r="J154" s="21"/>
      <c r="K154" s="21"/>
    </row>
    <row r="155" spans="1:11" ht="12.75">
      <c r="A155" s="2">
        <v>941944031</v>
      </c>
      <c r="B155" s="2"/>
      <c r="C155" s="11" t="s">
        <v>417</v>
      </c>
      <c r="D155" s="2" t="s">
        <v>237</v>
      </c>
      <c r="E155" s="41">
        <v>48</v>
      </c>
      <c r="F155" s="19">
        <v>0</v>
      </c>
      <c r="G155" s="20">
        <f t="shared" si="17"/>
        <v>0</v>
      </c>
      <c r="H155" s="21">
        <v>0</v>
      </c>
      <c r="I155" s="21">
        <f t="shared" si="18"/>
        <v>0</v>
      </c>
      <c r="J155" s="21"/>
      <c r="K155" s="21"/>
    </row>
    <row r="156" spans="1:11" ht="12.75">
      <c r="A156" s="2">
        <v>941944191</v>
      </c>
      <c r="B156" s="2"/>
      <c r="C156" s="11" t="s">
        <v>356</v>
      </c>
      <c r="D156" s="2" t="s">
        <v>237</v>
      </c>
      <c r="E156" s="41">
        <v>48</v>
      </c>
      <c r="F156" s="19">
        <v>0</v>
      </c>
      <c r="G156" s="20">
        <f t="shared" si="17"/>
        <v>0</v>
      </c>
      <c r="H156" s="21">
        <v>0</v>
      </c>
      <c r="I156" s="21">
        <f t="shared" si="18"/>
        <v>0</v>
      </c>
      <c r="J156" s="21"/>
      <c r="K156" s="21"/>
    </row>
    <row r="157" spans="1:11" ht="25.5">
      <c r="A157" s="2">
        <v>941944831</v>
      </c>
      <c r="B157" s="2"/>
      <c r="C157" s="37" t="s">
        <v>447</v>
      </c>
      <c r="D157" s="2" t="s">
        <v>237</v>
      </c>
      <c r="E157" s="41">
        <v>48</v>
      </c>
      <c r="F157" s="19">
        <v>0</v>
      </c>
      <c r="G157" s="20">
        <f t="shared" si="17"/>
        <v>0</v>
      </c>
      <c r="H157" s="21">
        <v>0</v>
      </c>
      <c r="I157" s="21">
        <f t="shared" si="18"/>
        <v>0</v>
      </c>
      <c r="J157" s="21"/>
      <c r="K157" s="21"/>
    </row>
    <row r="158" spans="1:11" ht="12.75">
      <c r="A158" s="2">
        <v>941955001</v>
      </c>
      <c r="B158" s="2"/>
      <c r="C158" s="11" t="s">
        <v>352</v>
      </c>
      <c r="D158" s="2" t="s">
        <v>237</v>
      </c>
      <c r="E158" s="41">
        <v>0</v>
      </c>
      <c r="F158" s="19">
        <v>0</v>
      </c>
      <c r="G158" s="20">
        <f t="shared" si="17"/>
        <v>0</v>
      </c>
      <c r="H158" s="21">
        <v>0</v>
      </c>
      <c r="I158" s="21">
        <f t="shared" si="18"/>
        <v>0</v>
      </c>
      <c r="J158" s="21"/>
      <c r="K158" s="21"/>
    </row>
    <row r="159" spans="1:11" ht="12.75">
      <c r="A159" s="2">
        <v>941955002</v>
      </c>
      <c r="B159" s="2"/>
      <c r="C159" s="11" t="s">
        <v>353</v>
      </c>
      <c r="D159" s="2" t="s">
        <v>237</v>
      </c>
      <c r="E159" s="41">
        <v>297</v>
      </c>
      <c r="F159" s="19">
        <v>0</v>
      </c>
      <c r="G159" s="20">
        <f t="shared" si="17"/>
        <v>0</v>
      </c>
      <c r="H159" s="21">
        <v>0</v>
      </c>
      <c r="I159" s="21">
        <f t="shared" si="18"/>
        <v>0</v>
      </c>
      <c r="J159" s="21"/>
      <c r="K159" s="21"/>
    </row>
    <row r="160" spans="1:11" ht="12.75">
      <c r="A160" s="2">
        <v>941955003</v>
      </c>
      <c r="B160" s="2"/>
      <c r="C160" s="11" t="s">
        <v>354</v>
      </c>
      <c r="D160" s="2" t="s">
        <v>237</v>
      </c>
      <c r="E160" s="41">
        <v>0</v>
      </c>
      <c r="F160" s="19">
        <v>0</v>
      </c>
      <c r="G160" s="20">
        <f t="shared" si="17"/>
        <v>0</v>
      </c>
      <c r="H160" s="21">
        <v>0</v>
      </c>
      <c r="I160" s="21">
        <f t="shared" si="18"/>
        <v>0</v>
      </c>
      <c r="J160" s="21"/>
      <c r="K160" s="21"/>
    </row>
    <row r="161" spans="1:11" ht="12.75">
      <c r="A161" s="2">
        <v>941955004</v>
      </c>
      <c r="B161" s="2"/>
      <c r="C161" s="11" t="s">
        <v>355</v>
      </c>
      <c r="D161" s="2" t="s">
        <v>237</v>
      </c>
      <c r="E161" s="41">
        <v>0</v>
      </c>
      <c r="F161" s="19">
        <v>0</v>
      </c>
      <c r="G161" s="20">
        <f t="shared" si="17"/>
        <v>0</v>
      </c>
      <c r="H161" s="21">
        <v>0</v>
      </c>
      <c r="I161" s="21">
        <f t="shared" si="18"/>
        <v>0</v>
      </c>
      <c r="J161" s="21"/>
      <c r="K161" s="21"/>
    </row>
    <row r="162" spans="1:11" ht="12.75">
      <c r="A162" s="2"/>
      <c r="B162" s="2"/>
      <c r="C162" s="11"/>
      <c r="D162" s="2"/>
      <c r="E162" s="7"/>
      <c r="F162" s="19"/>
      <c r="G162" s="19"/>
      <c r="H162" s="21"/>
      <c r="I162" s="21"/>
      <c r="J162" s="21"/>
      <c r="K162" s="21"/>
    </row>
    <row r="163" spans="1:11" ht="18">
      <c r="A163" s="23">
        <v>95</v>
      </c>
      <c r="B163" s="23"/>
      <c r="C163" s="14" t="s">
        <v>358</v>
      </c>
      <c r="D163" s="2"/>
      <c r="E163" s="7"/>
      <c r="F163" s="2"/>
      <c r="G163" s="24">
        <f>SUM(G164:G173)</f>
        <v>0</v>
      </c>
      <c r="H163" s="21"/>
      <c r="I163" s="21"/>
      <c r="J163" s="21"/>
      <c r="K163" s="21"/>
    </row>
    <row r="164" spans="1:11" ht="12.75">
      <c r="A164" s="2">
        <v>952901110</v>
      </c>
      <c r="B164" s="2"/>
      <c r="C164" s="11" t="s">
        <v>359</v>
      </c>
      <c r="D164" s="2" t="s">
        <v>237</v>
      </c>
      <c r="E164" s="41">
        <v>104.94</v>
      </c>
      <c r="F164" s="19">
        <v>0</v>
      </c>
      <c r="G164" s="20">
        <f aca="true" t="shared" si="19" ref="G164:G173">E164*F164</f>
        <v>0</v>
      </c>
      <c r="H164" s="21">
        <v>0</v>
      </c>
      <c r="I164" s="21">
        <f aca="true" t="shared" si="20" ref="I164:I173">E164*H164</f>
        <v>0</v>
      </c>
      <c r="J164" s="21"/>
      <c r="K164" s="21"/>
    </row>
    <row r="165" spans="1:11" ht="12.75">
      <c r="A165" s="2">
        <v>952901111</v>
      </c>
      <c r="B165" s="2"/>
      <c r="C165" s="11" t="s">
        <v>360</v>
      </c>
      <c r="D165" s="2" t="s">
        <v>237</v>
      </c>
      <c r="E165" s="41">
        <v>314.2225</v>
      </c>
      <c r="F165" s="19">
        <v>0</v>
      </c>
      <c r="G165" s="20">
        <f t="shared" si="19"/>
        <v>0</v>
      </c>
      <c r="H165" s="21">
        <v>0</v>
      </c>
      <c r="I165" s="21">
        <f t="shared" si="20"/>
        <v>0</v>
      </c>
      <c r="J165" s="21"/>
      <c r="K165" s="21"/>
    </row>
    <row r="166" spans="1:11" ht="12.75">
      <c r="A166" s="2">
        <v>953761133</v>
      </c>
      <c r="B166" s="2"/>
      <c r="C166" s="11" t="s">
        <v>365</v>
      </c>
      <c r="D166" s="2" t="s">
        <v>246</v>
      </c>
      <c r="E166" s="7">
        <v>22.5</v>
      </c>
      <c r="F166" s="19">
        <v>0</v>
      </c>
      <c r="G166" s="20">
        <f t="shared" si="19"/>
        <v>0</v>
      </c>
      <c r="H166" s="21">
        <v>0</v>
      </c>
      <c r="I166" s="21">
        <f t="shared" si="20"/>
        <v>0</v>
      </c>
      <c r="J166" s="21"/>
      <c r="K166" s="21"/>
    </row>
    <row r="167" spans="1:11" ht="12.75">
      <c r="A167" s="2">
        <v>953761161</v>
      </c>
      <c r="B167" s="2"/>
      <c r="C167" s="11" t="s">
        <v>366</v>
      </c>
      <c r="D167" s="2" t="s">
        <v>246</v>
      </c>
      <c r="E167" s="7">
        <v>13.5</v>
      </c>
      <c r="F167" s="19">
        <v>0</v>
      </c>
      <c r="G167" s="20">
        <f t="shared" si="19"/>
        <v>0</v>
      </c>
      <c r="H167" s="21">
        <v>0</v>
      </c>
      <c r="I167" s="21">
        <f t="shared" si="20"/>
        <v>0</v>
      </c>
      <c r="J167" s="21"/>
      <c r="K167" s="21"/>
    </row>
    <row r="168" spans="1:11" ht="12.75">
      <c r="A168" s="2">
        <v>953943121</v>
      </c>
      <c r="B168" s="2"/>
      <c r="C168" s="11" t="s">
        <v>361</v>
      </c>
      <c r="D168" s="2" t="s">
        <v>266</v>
      </c>
      <c r="E168" s="40">
        <v>9</v>
      </c>
      <c r="F168" s="19">
        <v>0</v>
      </c>
      <c r="G168" s="20">
        <f t="shared" si="19"/>
        <v>0</v>
      </c>
      <c r="H168" s="21">
        <v>0</v>
      </c>
      <c r="I168" s="21">
        <f t="shared" si="20"/>
        <v>0</v>
      </c>
      <c r="J168" s="21"/>
      <c r="K168" s="21"/>
    </row>
    <row r="169" spans="1:11" ht="12.75">
      <c r="A169" s="2">
        <v>953991221</v>
      </c>
      <c r="B169" s="2"/>
      <c r="C169" s="11" t="s">
        <v>363</v>
      </c>
      <c r="D169" s="2" t="s">
        <v>266</v>
      </c>
      <c r="E169" s="40">
        <v>36</v>
      </c>
      <c r="F169" s="19">
        <v>0</v>
      </c>
      <c r="G169" s="20">
        <f t="shared" si="19"/>
        <v>0</v>
      </c>
      <c r="H169" s="21">
        <v>0</v>
      </c>
      <c r="I169" s="21">
        <f t="shared" si="20"/>
        <v>0</v>
      </c>
      <c r="J169" s="21"/>
      <c r="K169" s="21"/>
    </row>
    <row r="170" spans="1:11" ht="12.75">
      <c r="A170" s="1" t="s">
        <v>261</v>
      </c>
      <c r="B170" s="1"/>
      <c r="C170" s="11" t="s">
        <v>367</v>
      </c>
      <c r="D170" s="2" t="s">
        <v>266</v>
      </c>
      <c r="E170" s="40">
        <v>11</v>
      </c>
      <c r="F170" s="19">
        <v>0</v>
      </c>
      <c r="G170" s="20">
        <f t="shared" si="19"/>
        <v>0</v>
      </c>
      <c r="H170" s="21">
        <v>0</v>
      </c>
      <c r="I170" s="21">
        <f t="shared" si="20"/>
        <v>0</v>
      </c>
      <c r="J170" s="21"/>
      <c r="K170" s="21"/>
    </row>
    <row r="171" spans="1:11" ht="12.75">
      <c r="A171" s="1" t="s">
        <v>261</v>
      </c>
      <c r="B171" s="1"/>
      <c r="C171" s="11" t="s">
        <v>368</v>
      </c>
      <c r="D171" s="2" t="s">
        <v>342</v>
      </c>
      <c r="E171" s="40">
        <v>11</v>
      </c>
      <c r="F171" s="19">
        <v>0</v>
      </c>
      <c r="G171" s="20">
        <f t="shared" si="19"/>
        <v>0</v>
      </c>
      <c r="H171" s="21">
        <v>0</v>
      </c>
      <c r="I171" s="21">
        <f t="shared" si="20"/>
        <v>0</v>
      </c>
      <c r="J171" s="21"/>
      <c r="K171" s="21"/>
    </row>
    <row r="172" spans="1:11" ht="12.75">
      <c r="A172" s="1" t="s">
        <v>252</v>
      </c>
      <c r="B172" s="1"/>
      <c r="C172" s="11" t="s">
        <v>364</v>
      </c>
      <c r="D172" s="2" t="s">
        <v>266</v>
      </c>
      <c r="E172" s="40">
        <v>36</v>
      </c>
      <c r="F172" s="19">
        <v>0</v>
      </c>
      <c r="G172" s="20">
        <f t="shared" si="19"/>
        <v>0</v>
      </c>
      <c r="H172" s="21">
        <v>0</v>
      </c>
      <c r="I172" s="21">
        <f t="shared" si="20"/>
        <v>0</v>
      </c>
      <c r="J172" s="21"/>
      <c r="K172" s="21"/>
    </row>
    <row r="173" spans="1:11" ht="12.75">
      <c r="A173" s="1" t="s">
        <v>252</v>
      </c>
      <c r="B173" s="1"/>
      <c r="C173" s="11" t="s">
        <v>362</v>
      </c>
      <c r="D173" s="2" t="s">
        <v>266</v>
      </c>
      <c r="E173" s="40">
        <v>9</v>
      </c>
      <c r="F173" s="19">
        <v>0</v>
      </c>
      <c r="G173" s="20">
        <f t="shared" si="19"/>
        <v>0</v>
      </c>
      <c r="H173" s="21">
        <v>0</v>
      </c>
      <c r="I173" s="21">
        <f t="shared" si="20"/>
        <v>0</v>
      </c>
      <c r="J173" s="21"/>
      <c r="K173" s="21"/>
    </row>
    <row r="174" spans="1:11" ht="12.75">
      <c r="A174" s="2"/>
      <c r="B174" s="2"/>
      <c r="C174" s="11"/>
      <c r="D174" s="2"/>
      <c r="E174" s="7"/>
      <c r="F174" s="2"/>
      <c r="G174" s="2"/>
      <c r="H174" s="21"/>
      <c r="I174" s="21"/>
      <c r="J174" s="21"/>
      <c r="K174" s="21"/>
    </row>
    <row r="175" spans="1:11" ht="18.75" customHeight="1">
      <c r="A175" s="23">
        <v>96</v>
      </c>
      <c r="B175" s="23"/>
      <c r="C175" s="14" t="s">
        <v>369</v>
      </c>
      <c r="D175" s="23"/>
      <c r="E175" s="25"/>
      <c r="F175" s="19"/>
      <c r="G175" s="24">
        <f>SUM(G176:G178)</f>
        <v>0</v>
      </c>
      <c r="H175" s="21"/>
      <c r="I175" s="21"/>
      <c r="J175" s="21"/>
      <c r="K175" s="21"/>
    </row>
    <row r="176" spans="1:11" ht="12.75">
      <c r="A176" s="2">
        <v>966079851</v>
      </c>
      <c r="B176" s="2"/>
      <c r="C176" s="11" t="s">
        <v>370</v>
      </c>
      <c r="D176" s="2" t="s">
        <v>266</v>
      </c>
      <c r="E176" s="40">
        <v>1188</v>
      </c>
      <c r="F176" s="19">
        <v>0</v>
      </c>
      <c r="G176" s="20">
        <f>E176*F176</f>
        <v>0</v>
      </c>
      <c r="H176" s="21">
        <v>0</v>
      </c>
      <c r="I176" s="21">
        <f>E176*H176</f>
        <v>0</v>
      </c>
      <c r="J176" s="21"/>
      <c r="K176" s="21"/>
    </row>
    <row r="177" spans="1:11" ht="12.75">
      <c r="A177" s="2">
        <v>966079881</v>
      </c>
      <c r="B177" s="2"/>
      <c r="C177" s="11" t="s">
        <v>371</v>
      </c>
      <c r="D177" s="2" t="s">
        <v>266</v>
      </c>
      <c r="E177" s="40">
        <v>18</v>
      </c>
      <c r="F177" s="19">
        <v>0</v>
      </c>
      <c r="G177" s="20">
        <f>E177*F177</f>
        <v>0</v>
      </c>
      <c r="H177" s="21">
        <v>0</v>
      </c>
      <c r="I177" s="21">
        <f>E177*H177</f>
        <v>0</v>
      </c>
      <c r="J177" s="21"/>
      <c r="K177" s="21"/>
    </row>
    <row r="178" spans="1:11" ht="12.75">
      <c r="A178" s="2">
        <v>966079991</v>
      </c>
      <c r="B178" s="2"/>
      <c r="C178" s="11" t="s">
        <v>372</v>
      </c>
      <c r="D178" s="2" t="s">
        <v>266</v>
      </c>
      <c r="E178" s="40">
        <v>9</v>
      </c>
      <c r="F178" s="19">
        <v>0</v>
      </c>
      <c r="G178" s="20">
        <f>E178*F178</f>
        <v>0</v>
      </c>
      <c r="H178" s="21">
        <v>0</v>
      </c>
      <c r="I178" s="21">
        <f>E178*H178</f>
        <v>0</v>
      </c>
      <c r="J178" s="21"/>
      <c r="K178" s="21"/>
    </row>
    <row r="179" spans="1:11" ht="12.75">
      <c r="A179" s="2"/>
      <c r="B179" s="2"/>
      <c r="C179" s="11"/>
      <c r="D179" s="2"/>
      <c r="E179" s="7"/>
      <c r="F179" s="2"/>
      <c r="G179" s="2"/>
      <c r="H179" s="21"/>
      <c r="I179" s="21"/>
      <c r="J179" s="21"/>
      <c r="K179" s="21"/>
    </row>
    <row r="180" spans="1:11" ht="18">
      <c r="A180" s="23">
        <v>973</v>
      </c>
      <c r="B180" s="23"/>
      <c r="C180" s="14" t="s">
        <v>373</v>
      </c>
      <c r="D180" s="2"/>
      <c r="E180" s="7"/>
      <c r="F180" s="2"/>
      <c r="G180" s="24">
        <f>SUM(G181:G182)</f>
        <v>0</v>
      </c>
      <c r="H180" s="21"/>
      <c r="I180" s="21"/>
      <c r="J180" s="21"/>
      <c r="K180" s="21"/>
    </row>
    <row r="181" spans="1:11" ht="12.75">
      <c r="A181" s="2">
        <v>973011191</v>
      </c>
      <c r="B181" s="2"/>
      <c r="C181" s="37" t="s">
        <v>469</v>
      </c>
      <c r="D181" s="2" t="s">
        <v>266</v>
      </c>
      <c r="E181" s="40">
        <v>9</v>
      </c>
      <c r="F181" s="19">
        <v>0</v>
      </c>
      <c r="G181" s="20">
        <f>E181*F181</f>
        <v>0</v>
      </c>
      <c r="H181" s="21">
        <v>0</v>
      </c>
      <c r="I181" s="21">
        <f>E181*H181</f>
        <v>0</v>
      </c>
      <c r="J181" s="21">
        <v>0</v>
      </c>
      <c r="K181" s="21">
        <f>E181*J181</f>
        <v>0</v>
      </c>
    </row>
    <row r="182" spans="1:11" ht="12.75">
      <c r="A182" s="1" t="s">
        <v>261</v>
      </c>
      <c r="B182" s="1"/>
      <c r="C182" s="37" t="s">
        <v>463</v>
      </c>
      <c r="D182" s="2" t="s">
        <v>246</v>
      </c>
      <c r="E182" s="7">
        <v>61.05</v>
      </c>
      <c r="F182" s="19">
        <v>0</v>
      </c>
      <c r="G182" s="20">
        <f>E182*F182</f>
        <v>0</v>
      </c>
      <c r="H182" s="21">
        <v>0</v>
      </c>
      <c r="I182" s="21">
        <f>E182*H182</f>
        <v>0</v>
      </c>
      <c r="J182" s="21">
        <v>0</v>
      </c>
      <c r="K182" s="21">
        <f>E182*J182</f>
        <v>0</v>
      </c>
    </row>
    <row r="183" spans="1:11" ht="12.75">
      <c r="A183" s="2"/>
      <c r="B183" s="2"/>
      <c r="C183" s="11"/>
      <c r="D183" s="2"/>
      <c r="E183" s="7"/>
      <c r="F183" s="2"/>
      <c r="G183" s="2"/>
      <c r="H183" s="21"/>
      <c r="I183" s="21"/>
      <c r="J183" s="21"/>
      <c r="K183" s="21"/>
    </row>
    <row r="184" spans="1:11" ht="18">
      <c r="A184" s="23">
        <v>979</v>
      </c>
      <c r="B184" s="23"/>
      <c r="C184" s="14" t="s">
        <v>374</v>
      </c>
      <c r="D184" s="2"/>
      <c r="E184" s="7"/>
      <c r="F184" s="2"/>
      <c r="G184" s="24">
        <f>SUM(G185:G186)</f>
        <v>0</v>
      </c>
      <c r="H184" s="21"/>
      <c r="I184" s="21"/>
      <c r="J184" s="21"/>
      <c r="K184" s="21"/>
    </row>
    <row r="185" spans="1:11" ht="12.75">
      <c r="A185" s="2">
        <v>979024441</v>
      </c>
      <c r="B185" s="2"/>
      <c r="C185" s="11" t="s">
        <v>375</v>
      </c>
      <c r="D185" s="2" t="s">
        <v>246</v>
      </c>
      <c r="E185" s="7">
        <v>6</v>
      </c>
      <c r="F185" s="19">
        <v>0</v>
      </c>
      <c r="G185" s="20">
        <f>E185*F185</f>
        <v>0</v>
      </c>
      <c r="H185" s="21">
        <v>0</v>
      </c>
      <c r="I185" s="21">
        <v>0</v>
      </c>
      <c r="J185" s="21">
        <v>0</v>
      </c>
      <c r="K185" s="21">
        <f>E185*J185</f>
        <v>0</v>
      </c>
    </row>
    <row r="186" spans="1:11" ht="25.5">
      <c r="A186" s="2">
        <v>979071122</v>
      </c>
      <c r="B186" s="2"/>
      <c r="C186" s="11" t="s">
        <v>376</v>
      </c>
      <c r="D186" s="2" t="s">
        <v>237</v>
      </c>
      <c r="E186" s="41">
        <v>0.5</v>
      </c>
      <c r="F186" s="19">
        <v>0</v>
      </c>
      <c r="G186" s="20">
        <f>E186*F186</f>
        <v>0</v>
      </c>
      <c r="H186" s="21">
        <v>0</v>
      </c>
      <c r="I186" s="21">
        <v>0</v>
      </c>
      <c r="J186" s="21">
        <v>0</v>
      </c>
      <c r="K186" s="21">
        <f>E186*J186</f>
        <v>0</v>
      </c>
    </row>
    <row r="187" spans="1:11" ht="12.75">
      <c r="A187" s="2"/>
      <c r="B187" s="2"/>
      <c r="C187" s="11"/>
      <c r="D187" s="2"/>
      <c r="E187" s="7"/>
      <c r="F187" s="2"/>
      <c r="G187" s="2"/>
      <c r="H187" s="21"/>
      <c r="I187" s="21"/>
      <c r="J187" s="21"/>
      <c r="K187" s="21"/>
    </row>
    <row r="188" spans="1:11" ht="18">
      <c r="A188" s="23">
        <v>979</v>
      </c>
      <c r="B188" s="23"/>
      <c r="C188" s="14" t="s">
        <v>377</v>
      </c>
      <c r="D188" s="2"/>
      <c r="E188" s="7"/>
      <c r="F188" s="2"/>
      <c r="G188" s="24">
        <f>SUM(G189:G194)</f>
        <v>0</v>
      </c>
      <c r="H188" s="21"/>
      <c r="I188" s="21"/>
      <c r="J188" s="21"/>
      <c r="K188" s="21"/>
    </row>
    <row r="189" spans="1:11" ht="12.75">
      <c r="A189" s="2">
        <v>979082111</v>
      </c>
      <c r="B189" s="2"/>
      <c r="C189" s="11" t="s">
        <v>378</v>
      </c>
      <c r="D189" s="2" t="s">
        <v>242</v>
      </c>
      <c r="E189" s="21">
        <f>SUM(K3:K186)</f>
        <v>0</v>
      </c>
      <c r="F189" s="19">
        <v>180</v>
      </c>
      <c r="G189" s="20">
        <f aca="true" t="shared" si="21" ref="G189:G194">E189*F189</f>
        <v>0</v>
      </c>
      <c r="H189" s="21"/>
      <c r="I189" s="21"/>
      <c r="J189" s="21"/>
      <c r="K189" s="21"/>
    </row>
    <row r="190" spans="1:11" ht="12.75">
      <c r="A190" s="2">
        <v>979082121</v>
      </c>
      <c r="B190" s="2"/>
      <c r="C190" s="11" t="s">
        <v>379</v>
      </c>
      <c r="D190" s="2" t="s">
        <v>242</v>
      </c>
      <c r="E190" s="21">
        <f>0*E189</f>
        <v>0</v>
      </c>
      <c r="F190" s="19">
        <v>20</v>
      </c>
      <c r="G190" s="20">
        <f t="shared" si="21"/>
        <v>0</v>
      </c>
      <c r="H190" s="21"/>
      <c r="I190" s="21"/>
      <c r="J190" s="21"/>
      <c r="K190" s="21"/>
    </row>
    <row r="191" spans="1:11" ht="12.75">
      <c r="A191" s="2">
        <v>979088212</v>
      </c>
      <c r="B191" s="2"/>
      <c r="C191" s="11" t="s">
        <v>380</v>
      </c>
      <c r="D191" s="2" t="s">
        <v>242</v>
      </c>
      <c r="E191" s="21">
        <f>E189</f>
        <v>0</v>
      </c>
      <c r="F191" s="19">
        <v>71</v>
      </c>
      <c r="G191" s="20">
        <f t="shared" si="21"/>
        <v>0</v>
      </c>
      <c r="H191" s="21"/>
      <c r="I191" s="21"/>
      <c r="J191" s="21"/>
      <c r="K191" s="21"/>
    </row>
    <row r="192" spans="1:11" ht="12.75">
      <c r="A192" s="2">
        <v>979081111</v>
      </c>
      <c r="B192" s="2"/>
      <c r="C192" s="11" t="s">
        <v>0</v>
      </c>
      <c r="D192" s="2" t="s">
        <v>242</v>
      </c>
      <c r="E192" s="21">
        <f>E189</f>
        <v>0</v>
      </c>
      <c r="F192" s="19">
        <v>195</v>
      </c>
      <c r="G192" s="20">
        <f t="shared" si="21"/>
        <v>0</v>
      </c>
      <c r="H192" s="21"/>
      <c r="I192" s="21"/>
      <c r="J192" s="21"/>
      <c r="K192" s="21"/>
    </row>
    <row r="193" spans="1:11" ht="12.75">
      <c r="A193" s="2">
        <v>979081121</v>
      </c>
      <c r="B193" s="2"/>
      <c r="C193" s="11" t="s">
        <v>1</v>
      </c>
      <c r="D193" s="2" t="s">
        <v>242</v>
      </c>
      <c r="E193" s="21">
        <f>0*E189</f>
        <v>0</v>
      </c>
      <c r="F193" s="19">
        <v>10.5</v>
      </c>
      <c r="G193" s="20">
        <f t="shared" si="21"/>
        <v>0</v>
      </c>
      <c r="H193" s="21"/>
      <c r="I193" s="21"/>
      <c r="J193" s="21"/>
      <c r="K193" s="21"/>
    </row>
    <row r="194" spans="1:11" ht="12.75">
      <c r="A194" s="2">
        <v>979999997</v>
      </c>
      <c r="B194" s="2"/>
      <c r="C194" s="11" t="s">
        <v>2</v>
      </c>
      <c r="D194" s="2" t="s">
        <v>242</v>
      </c>
      <c r="E194" s="21">
        <f>E189</f>
        <v>0</v>
      </c>
      <c r="F194" s="19">
        <v>350</v>
      </c>
      <c r="G194" s="20">
        <f t="shared" si="21"/>
        <v>0</v>
      </c>
      <c r="H194" s="21"/>
      <c r="I194" s="21"/>
      <c r="J194" s="21"/>
      <c r="K194" s="21"/>
    </row>
    <row r="195" spans="1:11" ht="12.75">
      <c r="A195" s="2"/>
      <c r="B195" s="2"/>
      <c r="C195" s="11"/>
      <c r="D195" s="2"/>
      <c r="E195" s="21"/>
      <c r="F195" s="2"/>
      <c r="G195" s="2"/>
      <c r="H195" s="21"/>
      <c r="I195" s="21"/>
      <c r="J195" s="21"/>
      <c r="K195" s="21"/>
    </row>
    <row r="196" spans="1:11" ht="18">
      <c r="A196" s="23">
        <v>998</v>
      </c>
      <c r="B196" s="23"/>
      <c r="C196" s="14" t="s">
        <v>3</v>
      </c>
      <c r="D196" s="2"/>
      <c r="E196" s="7"/>
      <c r="F196" s="2"/>
      <c r="G196" s="24">
        <f>SUM(G197)</f>
        <v>0</v>
      </c>
      <c r="H196" s="21"/>
      <c r="I196" s="21"/>
      <c r="J196" s="21"/>
      <c r="K196" s="21"/>
    </row>
    <row r="197" spans="1:11" ht="12.75">
      <c r="A197" s="2">
        <v>998011001</v>
      </c>
      <c r="B197" s="2"/>
      <c r="C197" s="11" t="s">
        <v>4</v>
      </c>
      <c r="D197" s="2" t="s">
        <v>242</v>
      </c>
      <c r="E197" s="21">
        <f>SUM(I3:I194)</f>
        <v>0</v>
      </c>
      <c r="F197" s="19">
        <v>0</v>
      </c>
      <c r="G197" s="20">
        <f>E197*F197</f>
        <v>0</v>
      </c>
      <c r="H197" s="21"/>
      <c r="I197" s="21"/>
      <c r="J197" s="21"/>
      <c r="K197" s="21"/>
    </row>
    <row r="198" spans="1:11" ht="12.75">
      <c r="A198" s="2"/>
      <c r="B198" s="2"/>
      <c r="C198" s="11"/>
      <c r="D198" s="2"/>
      <c r="E198" s="7"/>
      <c r="F198" s="2"/>
      <c r="G198" s="2"/>
      <c r="H198" s="21"/>
      <c r="I198" s="21"/>
      <c r="J198" s="21"/>
      <c r="K198" s="21"/>
    </row>
    <row r="199" spans="1:11" ht="18">
      <c r="A199" s="23">
        <v>711</v>
      </c>
      <c r="B199" s="23"/>
      <c r="C199" s="14" t="s">
        <v>5</v>
      </c>
      <c r="D199" s="2"/>
      <c r="E199" s="7"/>
      <c r="F199" s="19"/>
      <c r="G199" s="24">
        <f>SUM(G200:G217)</f>
        <v>0</v>
      </c>
      <c r="H199" s="21"/>
      <c r="I199" s="21"/>
      <c r="J199" s="21"/>
      <c r="K199" s="21"/>
    </row>
    <row r="200" spans="1:11" ht="12.75">
      <c r="A200" s="2">
        <v>11163110</v>
      </c>
      <c r="B200" s="2"/>
      <c r="C200" s="11" t="s">
        <v>8</v>
      </c>
      <c r="D200" s="2" t="s">
        <v>254</v>
      </c>
      <c r="E200" s="7">
        <v>173.30074999999997</v>
      </c>
      <c r="F200" s="19">
        <v>0</v>
      </c>
      <c r="G200" s="20">
        <f aca="true" t="shared" si="22" ref="G200:G216">E200*F200</f>
        <v>0</v>
      </c>
      <c r="H200" s="21">
        <v>0</v>
      </c>
      <c r="I200" s="21">
        <f aca="true" t="shared" si="23" ref="I200:I216">E200*H200</f>
        <v>0</v>
      </c>
      <c r="J200" s="21"/>
      <c r="K200" s="21"/>
    </row>
    <row r="201" spans="1:11" ht="25.5">
      <c r="A201" s="2">
        <v>711111001</v>
      </c>
      <c r="B201" s="2"/>
      <c r="C201" s="11" t="s">
        <v>6</v>
      </c>
      <c r="D201" s="2" t="s">
        <v>237</v>
      </c>
      <c r="E201" s="41">
        <v>485.8075</v>
      </c>
      <c r="F201" s="19">
        <v>0</v>
      </c>
      <c r="G201" s="20">
        <f t="shared" si="22"/>
        <v>0</v>
      </c>
      <c r="H201" s="21">
        <v>0</v>
      </c>
      <c r="I201" s="21">
        <f t="shared" si="23"/>
        <v>0</v>
      </c>
      <c r="J201" s="21"/>
      <c r="K201" s="21"/>
    </row>
    <row r="202" spans="1:11" ht="25.5">
      <c r="A202" s="2">
        <v>711112001</v>
      </c>
      <c r="B202" s="2"/>
      <c r="C202" s="11" t="s">
        <v>7</v>
      </c>
      <c r="D202" s="2" t="s">
        <v>237</v>
      </c>
      <c r="E202" s="41">
        <v>9.3375</v>
      </c>
      <c r="F202" s="19">
        <v>0</v>
      </c>
      <c r="G202" s="20">
        <f t="shared" si="22"/>
        <v>0</v>
      </c>
      <c r="H202" s="21">
        <v>0</v>
      </c>
      <c r="I202" s="21">
        <f t="shared" si="23"/>
        <v>0</v>
      </c>
      <c r="J202" s="21"/>
      <c r="K202" s="21"/>
    </row>
    <row r="203" spans="1:11" ht="12.75">
      <c r="A203" s="2">
        <v>711141559</v>
      </c>
      <c r="B203" s="2"/>
      <c r="C203" s="11" t="s">
        <v>9</v>
      </c>
      <c r="D203" s="2" t="s">
        <v>237</v>
      </c>
      <c r="E203" s="41">
        <v>861.36</v>
      </c>
      <c r="F203" s="19">
        <v>0</v>
      </c>
      <c r="G203" s="20">
        <f t="shared" si="22"/>
        <v>0</v>
      </c>
      <c r="H203" s="21">
        <v>0</v>
      </c>
      <c r="I203" s="21">
        <f t="shared" si="23"/>
        <v>0</v>
      </c>
      <c r="J203" s="21"/>
      <c r="K203" s="21"/>
    </row>
    <row r="204" spans="1:11" ht="12.75">
      <c r="A204" s="2">
        <v>711723441</v>
      </c>
      <c r="B204" s="2"/>
      <c r="C204" s="11" t="s">
        <v>15</v>
      </c>
      <c r="D204" s="2" t="s">
        <v>246</v>
      </c>
      <c r="E204" s="7">
        <v>61.2</v>
      </c>
      <c r="F204" s="19">
        <v>0</v>
      </c>
      <c r="G204" s="20">
        <f t="shared" si="22"/>
        <v>0</v>
      </c>
      <c r="H204" s="21">
        <v>0</v>
      </c>
      <c r="I204" s="21">
        <f t="shared" si="23"/>
        <v>0</v>
      </c>
      <c r="J204" s="21"/>
      <c r="K204" s="21"/>
    </row>
    <row r="205" spans="1:11" ht="12.75">
      <c r="A205" s="2">
        <v>771575032</v>
      </c>
      <c r="B205" s="2"/>
      <c r="C205" s="11" t="s">
        <v>10</v>
      </c>
      <c r="D205" s="2" t="s">
        <v>237</v>
      </c>
      <c r="E205" s="41">
        <v>9.3375</v>
      </c>
      <c r="F205" s="19">
        <v>0</v>
      </c>
      <c r="G205" s="20">
        <f t="shared" si="22"/>
        <v>0</v>
      </c>
      <c r="H205" s="21">
        <v>0</v>
      </c>
      <c r="I205" s="21">
        <f t="shared" si="23"/>
        <v>0</v>
      </c>
      <c r="J205" s="21"/>
      <c r="K205" s="21"/>
    </row>
    <row r="206" spans="1:11" ht="12.75">
      <c r="A206" s="1" t="s">
        <v>261</v>
      </c>
      <c r="B206" s="1"/>
      <c r="C206" s="11" t="s">
        <v>17</v>
      </c>
      <c r="D206" s="2" t="s">
        <v>237</v>
      </c>
      <c r="E206" s="41">
        <v>62.17200000000001</v>
      </c>
      <c r="F206" s="19">
        <v>0</v>
      </c>
      <c r="G206" s="20">
        <f t="shared" si="22"/>
        <v>0</v>
      </c>
      <c r="H206" s="21">
        <v>0</v>
      </c>
      <c r="I206" s="21">
        <f t="shared" si="23"/>
        <v>0</v>
      </c>
      <c r="J206" s="21"/>
      <c r="K206" s="21"/>
    </row>
    <row r="207" spans="1:11" ht="12.75">
      <c r="A207" s="1" t="s">
        <v>261</v>
      </c>
      <c r="B207" s="1"/>
      <c r="C207" s="11" t="s">
        <v>16</v>
      </c>
      <c r="D207" s="2" t="s">
        <v>237</v>
      </c>
      <c r="E207" s="41">
        <v>141.48</v>
      </c>
      <c r="F207" s="19">
        <v>0</v>
      </c>
      <c r="G207" s="20">
        <f t="shared" si="22"/>
        <v>0</v>
      </c>
      <c r="H207" s="21">
        <v>0</v>
      </c>
      <c r="I207" s="21">
        <f t="shared" si="23"/>
        <v>0</v>
      </c>
      <c r="J207" s="21"/>
      <c r="K207" s="21"/>
    </row>
    <row r="208" spans="1:11" ht="25.5">
      <c r="A208" s="1" t="s">
        <v>261</v>
      </c>
      <c r="B208" s="1"/>
      <c r="C208" s="11" t="s">
        <v>19</v>
      </c>
      <c r="D208" s="2" t="s">
        <v>266</v>
      </c>
      <c r="E208" s="40">
        <v>54</v>
      </c>
      <c r="F208" s="19">
        <v>0</v>
      </c>
      <c r="G208" s="20">
        <f t="shared" si="22"/>
        <v>0</v>
      </c>
      <c r="H208" s="21">
        <v>0</v>
      </c>
      <c r="I208" s="21">
        <f t="shared" si="23"/>
        <v>0</v>
      </c>
      <c r="J208" s="21"/>
      <c r="K208" s="21"/>
    </row>
    <row r="209" spans="1:11" ht="25.5">
      <c r="A209" s="1" t="s">
        <v>261</v>
      </c>
      <c r="B209" s="1"/>
      <c r="C209" s="11" t="s">
        <v>18</v>
      </c>
      <c r="D209" s="2" t="s">
        <v>246</v>
      </c>
      <c r="E209" s="7">
        <v>88.2</v>
      </c>
      <c r="F209" s="19">
        <v>0</v>
      </c>
      <c r="G209" s="20">
        <f t="shared" si="22"/>
        <v>0</v>
      </c>
      <c r="H209" s="21">
        <v>0</v>
      </c>
      <c r="I209" s="21">
        <f t="shared" si="23"/>
        <v>0</v>
      </c>
      <c r="J209" s="21"/>
      <c r="K209" s="21"/>
    </row>
    <row r="210" spans="1:11" ht="12.75">
      <c r="A210" s="1" t="s">
        <v>261</v>
      </c>
      <c r="B210" s="1"/>
      <c r="C210" s="11" t="s">
        <v>14</v>
      </c>
      <c r="D210" s="2" t="s">
        <v>266</v>
      </c>
      <c r="E210" s="7">
        <v>27</v>
      </c>
      <c r="F210" s="19">
        <v>0</v>
      </c>
      <c r="G210" s="20">
        <f t="shared" si="22"/>
        <v>0</v>
      </c>
      <c r="H210" s="21">
        <v>0</v>
      </c>
      <c r="I210" s="21">
        <f t="shared" si="23"/>
        <v>0</v>
      </c>
      <c r="J210" s="21"/>
      <c r="K210" s="21"/>
    </row>
    <row r="211" spans="1:11" ht="12.75">
      <c r="A211" s="1" t="s">
        <v>261</v>
      </c>
      <c r="B211" s="1"/>
      <c r="C211" s="11" t="s">
        <v>13</v>
      </c>
      <c r="D211" s="2" t="s">
        <v>266</v>
      </c>
      <c r="E211" s="7">
        <v>9</v>
      </c>
      <c r="F211" s="19">
        <v>0</v>
      </c>
      <c r="G211" s="20">
        <f t="shared" si="22"/>
        <v>0</v>
      </c>
      <c r="H211" s="21">
        <v>0</v>
      </c>
      <c r="I211" s="21">
        <f t="shared" si="23"/>
        <v>0</v>
      </c>
      <c r="J211" s="21"/>
      <c r="K211" s="21"/>
    </row>
    <row r="212" spans="1:11" ht="12.75">
      <c r="A212" s="1" t="s">
        <v>252</v>
      </c>
      <c r="B212" s="1"/>
      <c r="C212" s="11" t="s">
        <v>21</v>
      </c>
      <c r="D212" s="2"/>
      <c r="E212" s="7"/>
      <c r="F212" s="19">
        <v>0</v>
      </c>
      <c r="G212" s="20">
        <f t="shared" si="22"/>
        <v>0</v>
      </c>
      <c r="H212" s="21">
        <v>0</v>
      </c>
      <c r="I212" s="21">
        <f t="shared" si="23"/>
        <v>0</v>
      </c>
      <c r="J212" s="21"/>
      <c r="K212" s="21"/>
    </row>
    <row r="213" spans="1:11" ht="12.75">
      <c r="A213" s="1" t="s">
        <v>252</v>
      </c>
      <c r="B213" s="1"/>
      <c r="C213" s="11" t="s">
        <v>22</v>
      </c>
      <c r="D213" s="2"/>
      <c r="E213" s="7"/>
      <c r="F213" s="19">
        <v>0</v>
      </c>
      <c r="G213" s="20">
        <f t="shared" si="22"/>
        <v>0</v>
      </c>
      <c r="H213" s="21">
        <v>0</v>
      </c>
      <c r="I213" s="21">
        <f t="shared" si="23"/>
        <v>0</v>
      </c>
      <c r="J213" s="21"/>
      <c r="K213" s="21"/>
    </row>
    <row r="214" spans="1:11" ht="12.75">
      <c r="A214" s="1" t="s">
        <v>252</v>
      </c>
      <c r="B214" s="1"/>
      <c r="C214" s="11" t="s">
        <v>20</v>
      </c>
      <c r="D214" s="2" t="s">
        <v>246</v>
      </c>
      <c r="E214" s="7">
        <v>89.082</v>
      </c>
      <c r="F214" s="19">
        <v>0</v>
      </c>
      <c r="G214" s="20">
        <f t="shared" si="22"/>
        <v>0</v>
      </c>
      <c r="H214" s="21">
        <v>0</v>
      </c>
      <c r="I214" s="21">
        <f t="shared" si="23"/>
        <v>0</v>
      </c>
      <c r="J214" s="21"/>
      <c r="K214" s="21"/>
    </row>
    <row r="215" spans="1:11" ht="12.75">
      <c r="A215" s="1" t="s">
        <v>252</v>
      </c>
      <c r="B215" s="1"/>
      <c r="C215" s="11" t="s">
        <v>12</v>
      </c>
      <c r="D215" s="2" t="s">
        <v>237</v>
      </c>
      <c r="E215" s="41">
        <v>607.259375</v>
      </c>
      <c r="F215" s="19">
        <v>0</v>
      </c>
      <c r="G215" s="20">
        <f t="shared" si="22"/>
        <v>0</v>
      </c>
      <c r="H215" s="21">
        <v>0</v>
      </c>
      <c r="I215" s="21">
        <f t="shared" si="23"/>
        <v>0</v>
      </c>
      <c r="J215" s="21"/>
      <c r="K215" s="21"/>
    </row>
    <row r="216" spans="1:11" ht="12.75">
      <c r="A216" s="1" t="s">
        <v>252</v>
      </c>
      <c r="B216" s="1"/>
      <c r="C216" s="11" t="s">
        <v>11</v>
      </c>
      <c r="D216" s="2" t="s">
        <v>237</v>
      </c>
      <c r="E216" s="41">
        <v>594.174</v>
      </c>
      <c r="F216" s="19">
        <v>0</v>
      </c>
      <c r="G216" s="20">
        <f t="shared" si="22"/>
        <v>0</v>
      </c>
      <c r="H216" s="21">
        <v>0</v>
      </c>
      <c r="I216" s="21">
        <f t="shared" si="23"/>
        <v>0</v>
      </c>
      <c r="J216" s="21"/>
      <c r="K216" s="21"/>
    </row>
    <row r="217" spans="1:11" ht="12.75">
      <c r="A217" s="2">
        <v>998711101</v>
      </c>
      <c r="B217" s="2"/>
      <c r="C217" s="11" t="s">
        <v>23</v>
      </c>
      <c r="D217" s="2" t="s">
        <v>24</v>
      </c>
      <c r="E217" s="7">
        <v>0</v>
      </c>
      <c r="F217" s="19">
        <f>SUM(G200:G216)</f>
        <v>0</v>
      </c>
      <c r="G217" s="20">
        <f>0.01*E217*F217</f>
        <v>0</v>
      </c>
      <c r="H217" s="21"/>
      <c r="I217" s="21"/>
      <c r="J217" s="21"/>
      <c r="K217" s="21"/>
    </row>
    <row r="218" spans="1:11" ht="12.75">
      <c r="A218" s="2"/>
      <c r="B218" s="2"/>
      <c r="C218" s="11"/>
      <c r="D218" s="2"/>
      <c r="E218" s="7"/>
      <c r="F218" s="2"/>
      <c r="G218" s="2"/>
      <c r="H218" s="21"/>
      <c r="I218" s="21"/>
      <c r="J218" s="21"/>
      <c r="K218" s="21"/>
    </row>
    <row r="219" spans="1:11" ht="18">
      <c r="A219" s="23">
        <v>713</v>
      </c>
      <c r="B219" s="23"/>
      <c r="C219" s="14" t="s">
        <v>25</v>
      </c>
      <c r="D219" s="23"/>
      <c r="E219" s="25"/>
      <c r="F219" s="19"/>
      <c r="G219" s="24">
        <f>SUM(G220:G234)</f>
        <v>0</v>
      </c>
      <c r="H219" s="26"/>
      <c r="I219" s="26"/>
      <c r="J219" s="21"/>
      <c r="K219" s="21"/>
    </row>
    <row r="220" spans="1:11" ht="12.75">
      <c r="A220" s="1">
        <v>713111121</v>
      </c>
      <c r="B220" s="1"/>
      <c r="C220" s="11" t="s">
        <v>37</v>
      </c>
      <c r="D220" s="2" t="s">
        <v>237</v>
      </c>
      <c r="E220" s="41">
        <v>396.2</v>
      </c>
      <c r="F220" s="19">
        <v>0</v>
      </c>
      <c r="G220" s="20">
        <f aca="true" t="shared" si="24" ref="G220:G233">E220*F220</f>
        <v>0</v>
      </c>
      <c r="H220" s="21">
        <v>0</v>
      </c>
      <c r="I220" s="21">
        <f aca="true" t="shared" si="25" ref="I220:I233">E220*H220</f>
        <v>0</v>
      </c>
      <c r="J220" s="21"/>
      <c r="K220" s="21"/>
    </row>
    <row r="221" spans="1:11" ht="12.75">
      <c r="A221" s="2">
        <v>713111130</v>
      </c>
      <c r="B221" s="2"/>
      <c r="C221" s="11" t="s">
        <v>35</v>
      </c>
      <c r="D221" s="2" t="s">
        <v>237</v>
      </c>
      <c r="E221" s="41">
        <v>363.032</v>
      </c>
      <c r="F221" s="19">
        <v>0</v>
      </c>
      <c r="G221" s="20">
        <f t="shared" si="24"/>
        <v>0</v>
      </c>
      <c r="H221" s="21">
        <v>0</v>
      </c>
      <c r="I221" s="21">
        <f t="shared" si="25"/>
        <v>0</v>
      </c>
      <c r="J221" s="21"/>
      <c r="K221" s="21"/>
    </row>
    <row r="222" spans="1:11" ht="25.5">
      <c r="A222" s="1">
        <v>713121121</v>
      </c>
      <c r="B222" s="1"/>
      <c r="C222" s="11" t="s">
        <v>32</v>
      </c>
      <c r="D222" s="2" t="s">
        <v>237</v>
      </c>
      <c r="E222" s="41">
        <v>313.1425</v>
      </c>
      <c r="F222" s="19">
        <v>0</v>
      </c>
      <c r="G222" s="20">
        <f t="shared" si="24"/>
        <v>0</v>
      </c>
      <c r="H222" s="21">
        <v>0</v>
      </c>
      <c r="I222" s="21">
        <f t="shared" si="25"/>
        <v>0</v>
      </c>
      <c r="J222" s="21"/>
      <c r="K222" s="21"/>
    </row>
    <row r="223" spans="1:11" ht="25.5">
      <c r="A223" s="1">
        <v>713121211</v>
      </c>
      <c r="B223" s="1"/>
      <c r="C223" s="11" t="s">
        <v>30</v>
      </c>
      <c r="D223" s="2" t="s">
        <v>246</v>
      </c>
      <c r="E223" s="7">
        <v>329.3</v>
      </c>
      <c r="F223" s="19">
        <v>0</v>
      </c>
      <c r="G223" s="20">
        <f t="shared" si="24"/>
        <v>0</v>
      </c>
      <c r="H223" s="21">
        <v>0</v>
      </c>
      <c r="I223" s="21">
        <f t="shared" si="25"/>
        <v>0</v>
      </c>
      <c r="J223" s="21"/>
      <c r="K223" s="21"/>
    </row>
    <row r="224" spans="1:11" ht="12.75">
      <c r="A224" s="2">
        <v>713131131</v>
      </c>
      <c r="B224" s="2"/>
      <c r="C224" s="11" t="s">
        <v>26</v>
      </c>
      <c r="D224" s="2" t="s">
        <v>237</v>
      </c>
      <c r="E224" s="41">
        <v>27</v>
      </c>
      <c r="F224" s="19">
        <v>0</v>
      </c>
      <c r="G224" s="20">
        <f t="shared" si="24"/>
        <v>0</v>
      </c>
      <c r="H224" s="21">
        <v>0</v>
      </c>
      <c r="I224" s="21">
        <f t="shared" si="25"/>
        <v>0</v>
      </c>
      <c r="J224" s="21"/>
      <c r="K224" s="21"/>
    </row>
    <row r="225" spans="1:11" ht="12.75">
      <c r="A225" s="2">
        <v>713131163</v>
      </c>
      <c r="B225" s="2"/>
      <c r="C225" s="11" t="s">
        <v>28</v>
      </c>
      <c r="D225" s="2" t="s">
        <v>237</v>
      </c>
      <c r="E225" s="41">
        <v>207.4</v>
      </c>
      <c r="F225" s="19">
        <v>0</v>
      </c>
      <c r="G225" s="20">
        <f t="shared" si="24"/>
        <v>0</v>
      </c>
      <c r="H225" s="21">
        <v>0</v>
      </c>
      <c r="I225" s="21">
        <f t="shared" si="25"/>
        <v>0</v>
      </c>
      <c r="J225" s="21"/>
      <c r="K225" s="21"/>
    </row>
    <row r="226" spans="1:11" ht="12.75">
      <c r="A226" s="2">
        <v>713191121</v>
      </c>
      <c r="B226" s="2"/>
      <c r="C226" s="11" t="s">
        <v>34</v>
      </c>
      <c r="D226" s="2" t="s">
        <v>237</v>
      </c>
      <c r="E226" s="41">
        <v>313.1425</v>
      </c>
      <c r="F226" s="19">
        <v>0</v>
      </c>
      <c r="G226" s="20">
        <f t="shared" si="24"/>
        <v>0</v>
      </c>
      <c r="H226" s="21">
        <v>0</v>
      </c>
      <c r="I226" s="21">
        <f t="shared" si="25"/>
        <v>0</v>
      </c>
      <c r="J226" s="21"/>
      <c r="K226" s="21"/>
    </row>
    <row r="227" spans="1:11" ht="25.5">
      <c r="A227" s="1" t="s">
        <v>261</v>
      </c>
      <c r="B227" s="1"/>
      <c r="C227" s="11" t="s">
        <v>39</v>
      </c>
      <c r="D227" s="2" t="s">
        <v>237</v>
      </c>
      <c r="E227" s="41">
        <v>24.942925485460115</v>
      </c>
      <c r="F227" s="19">
        <v>0</v>
      </c>
      <c r="G227" s="20">
        <f t="shared" si="24"/>
        <v>0</v>
      </c>
      <c r="H227" s="21">
        <v>0</v>
      </c>
      <c r="I227" s="21">
        <f t="shared" si="25"/>
        <v>0</v>
      </c>
      <c r="J227" s="21"/>
      <c r="K227" s="21"/>
    </row>
    <row r="228" spans="1:11" ht="12.75">
      <c r="A228" s="1" t="s">
        <v>252</v>
      </c>
      <c r="B228" s="1"/>
      <c r="C228" s="11" t="s">
        <v>27</v>
      </c>
      <c r="D228" s="2" t="s">
        <v>237</v>
      </c>
      <c r="E228" s="41">
        <v>29</v>
      </c>
      <c r="F228" s="19">
        <v>0</v>
      </c>
      <c r="G228" s="20">
        <f t="shared" si="24"/>
        <v>0</v>
      </c>
      <c r="H228" s="21">
        <v>0</v>
      </c>
      <c r="I228" s="21">
        <f t="shared" si="25"/>
        <v>0</v>
      </c>
      <c r="J228" s="21"/>
      <c r="K228" s="21"/>
    </row>
    <row r="229" spans="1:11" ht="12.75">
      <c r="A229" s="1" t="s">
        <v>252</v>
      </c>
      <c r="B229" s="1"/>
      <c r="C229" s="11" t="s">
        <v>33</v>
      </c>
      <c r="D229" s="2" t="s">
        <v>237</v>
      </c>
      <c r="E229" s="41">
        <v>658</v>
      </c>
      <c r="F229" s="19">
        <v>0</v>
      </c>
      <c r="G229" s="20">
        <f t="shared" si="24"/>
        <v>0</v>
      </c>
      <c r="H229" s="21">
        <v>0</v>
      </c>
      <c r="I229" s="21">
        <f t="shared" si="25"/>
        <v>0</v>
      </c>
      <c r="J229" s="21"/>
      <c r="K229" s="21"/>
    </row>
    <row r="230" spans="1:11" ht="12.75">
      <c r="A230" s="1" t="s">
        <v>252</v>
      </c>
      <c r="B230" s="1"/>
      <c r="C230" s="27" t="s">
        <v>29</v>
      </c>
      <c r="D230" s="2" t="s">
        <v>237</v>
      </c>
      <c r="E230" s="41">
        <v>210</v>
      </c>
      <c r="F230" s="19">
        <v>0</v>
      </c>
      <c r="G230" s="20">
        <f t="shared" si="24"/>
        <v>0</v>
      </c>
      <c r="H230" s="21">
        <v>0</v>
      </c>
      <c r="I230" s="21">
        <f t="shared" si="25"/>
        <v>0</v>
      </c>
      <c r="J230" s="21"/>
      <c r="K230" s="21"/>
    </row>
    <row r="231" spans="1:11" ht="12.75">
      <c r="A231" s="1" t="s">
        <v>252</v>
      </c>
      <c r="B231" s="1"/>
      <c r="C231" s="11" t="s">
        <v>38</v>
      </c>
      <c r="D231" s="2" t="s">
        <v>237</v>
      </c>
      <c r="E231" s="41">
        <v>417</v>
      </c>
      <c r="F231" s="19">
        <v>0</v>
      </c>
      <c r="G231" s="20">
        <f t="shared" si="24"/>
        <v>0</v>
      </c>
      <c r="H231" s="21">
        <v>0</v>
      </c>
      <c r="I231" s="21">
        <f t="shared" si="25"/>
        <v>0</v>
      </c>
      <c r="J231" s="21"/>
      <c r="K231" s="21"/>
    </row>
    <row r="232" spans="1:11" ht="12.75">
      <c r="A232" s="1" t="s">
        <v>252</v>
      </c>
      <c r="B232" s="1"/>
      <c r="C232" s="11" t="s">
        <v>36</v>
      </c>
      <c r="D232" s="2" t="s">
        <v>237</v>
      </c>
      <c r="E232" s="41">
        <v>382</v>
      </c>
      <c r="F232" s="19">
        <v>0</v>
      </c>
      <c r="G232" s="20">
        <f t="shared" si="24"/>
        <v>0</v>
      </c>
      <c r="H232" s="21">
        <v>0</v>
      </c>
      <c r="I232" s="21">
        <f t="shared" si="25"/>
        <v>0</v>
      </c>
      <c r="J232" s="21"/>
      <c r="K232" s="21"/>
    </row>
    <row r="233" spans="1:11" ht="12.75">
      <c r="A233" s="1" t="s">
        <v>252</v>
      </c>
      <c r="B233" s="1"/>
      <c r="C233" s="11" t="s">
        <v>31</v>
      </c>
      <c r="D233" s="2" t="s">
        <v>246</v>
      </c>
      <c r="E233" s="7">
        <v>332.59299999999996</v>
      </c>
      <c r="F233" s="19">
        <v>0</v>
      </c>
      <c r="G233" s="20">
        <f t="shared" si="24"/>
        <v>0</v>
      </c>
      <c r="H233" s="21">
        <v>0</v>
      </c>
      <c r="I233" s="21">
        <f t="shared" si="25"/>
        <v>0</v>
      </c>
      <c r="J233" s="21"/>
      <c r="K233" s="21"/>
    </row>
    <row r="234" spans="1:11" ht="12.75">
      <c r="A234" s="2">
        <v>998713201</v>
      </c>
      <c r="B234" s="2"/>
      <c r="C234" s="11" t="s">
        <v>40</v>
      </c>
      <c r="D234" s="2" t="s">
        <v>24</v>
      </c>
      <c r="E234" s="7">
        <v>0</v>
      </c>
      <c r="F234" s="19">
        <f>SUM(G220:G233)</f>
        <v>0</v>
      </c>
      <c r="G234" s="20">
        <f>0.01*E234*F234</f>
        <v>0</v>
      </c>
      <c r="H234" s="21"/>
      <c r="I234" s="21"/>
      <c r="J234" s="21"/>
      <c r="K234" s="21"/>
    </row>
    <row r="235" spans="1:11" ht="12.75">
      <c r="A235" s="2"/>
      <c r="B235" s="2"/>
      <c r="C235" s="11"/>
      <c r="D235" s="2"/>
      <c r="E235" s="7"/>
      <c r="F235" s="20"/>
      <c r="G235" s="20"/>
      <c r="H235" s="21"/>
      <c r="I235" s="21"/>
      <c r="J235" s="21"/>
      <c r="K235" s="21"/>
    </row>
    <row r="236" spans="1:11" ht="18">
      <c r="A236" s="23">
        <v>725</v>
      </c>
      <c r="B236" s="23"/>
      <c r="C236" s="14" t="s">
        <v>226</v>
      </c>
      <c r="D236" s="2"/>
      <c r="E236" s="7"/>
      <c r="F236" s="19"/>
      <c r="G236" s="24">
        <f>SUM(G237:G255)</f>
        <v>0</v>
      </c>
      <c r="H236" s="21"/>
      <c r="I236" s="21"/>
      <c r="J236" s="21"/>
      <c r="K236" s="21"/>
    </row>
    <row r="237" spans="1:11" ht="12.75">
      <c r="A237" s="1" t="s">
        <v>402</v>
      </c>
      <c r="B237" s="1"/>
      <c r="C237" s="37" t="s">
        <v>429</v>
      </c>
      <c r="D237" s="2" t="s">
        <v>266</v>
      </c>
      <c r="E237" s="40">
        <v>0</v>
      </c>
      <c r="F237" s="19">
        <v>0</v>
      </c>
      <c r="G237" s="20">
        <f aca="true" t="shared" si="26" ref="G237:G254">E237*F237</f>
        <v>0</v>
      </c>
      <c r="H237" s="21"/>
      <c r="I237" s="21"/>
      <c r="J237" s="21"/>
      <c r="K237" s="21"/>
    </row>
    <row r="238" spans="1:11" ht="12.75">
      <c r="A238" s="1" t="s">
        <v>385</v>
      </c>
      <c r="B238" s="1"/>
      <c r="C238" s="37" t="s">
        <v>430</v>
      </c>
      <c r="D238" s="2" t="s">
        <v>266</v>
      </c>
      <c r="E238" s="40">
        <v>0</v>
      </c>
      <c r="F238" s="19">
        <v>0</v>
      </c>
      <c r="G238" s="20">
        <f t="shared" si="26"/>
        <v>0</v>
      </c>
      <c r="H238" s="21"/>
      <c r="I238" s="21"/>
      <c r="J238" s="21"/>
      <c r="K238" s="21"/>
    </row>
    <row r="239" spans="1:11" ht="12.75">
      <c r="A239" s="1" t="s">
        <v>386</v>
      </c>
      <c r="B239" s="1"/>
      <c r="C239" s="37" t="s">
        <v>431</v>
      </c>
      <c r="D239" s="2" t="s">
        <v>266</v>
      </c>
      <c r="E239" s="40">
        <v>0</v>
      </c>
      <c r="F239" s="19">
        <v>0</v>
      </c>
      <c r="G239" s="20">
        <f t="shared" si="26"/>
        <v>0</v>
      </c>
      <c r="H239" s="21"/>
      <c r="I239" s="21"/>
      <c r="J239" s="21"/>
      <c r="K239" s="21"/>
    </row>
    <row r="240" spans="1:11" ht="12.75">
      <c r="A240" s="1" t="s">
        <v>387</v>
      </c>
      <c r="B240" s="1"/>
      <c r="C240" s="37" t="s">
        <v>432</v>
      </c>
      <c r="D240" s="2" t="s">
        <v>266</v>
      </c>
      <c r="E240" s="40">
        <v>0</v>
      </c>
      <c r="F240" s="19">
        <v>0</v>
      </c>
      <c r="G240" s="20">
        <f t="shared" si="26"/>
        <v>0</v>
      </c>
      <c r="H240" s="21"/>
      <c r="I240" s="21"/>
      <c r="J240" s="21"/>
      <c r="K240" s="21"/>
    </row>
    <row r="241" spans="1:11" ht="12.75">
      <c r="A241" s="1" t="s">
        <v>388</v>
      </c>
      <c r="B241" s="1"/>
      <c r="C241" s="37" t="s">
        <v>433</v>
      </c>
      <c r="D241" s="2" t="s">
        <v>266</v>
      </c>
      <c r="E241" s="40">
        <v>9</v>
      </c>
      <c r="F241" s="19">
        <v>0</v>
      </c>
      <c r="G241" s="20">
        <f t="shared" si="26"/>
        <v>0</v>
      </c>
      <c r="H241" s="21"/>
      <c r="I241" s="21"/>
      <c r="J241" s="21"/>
      <c r="K241" s="21"/>
    </row>
    <row r="242" spans="1:11" ht="12.75">
      <c r="A242" s="1" t="s">
        <v>389</v>
      </c>
      <c r="B242" s="1"/>
      <c r="C242" s="37" t="s">
        <v>434</v>
      </c>
      <c r="D242" s="2" t="s">
        <v>266</v>
      </c>
      <c r="E242" s="40">
        <v>9</v>
      </c>
      <c r="F242" s="19">
        <v>0</v>
      </c>
      <c r="G242" s="20">
        <f t="shared" si="26"/>
        <v>0</v>
      </c>
      <c r="H242" s="21"/>
      <c r="I242" s="21"/>
      <c r="J242" s="21"/>
      <c r="K242" s="21"/>
    </row>
    <row r="243" spans="1:11" ht="28.5" customHeight="1">
      <c r="A243" s="1" t="s">
        <v>390</v>
      </c>
      <c r="B243" s="1"/>
      <c r="C243" s="37" t="s">
        <v>435</v>
      </c>
      <c r="D243" s="2" t="s">
        <v>266</v>
      </c>
      <c r="E243" s="40">
        <v>18</v>
      </c>
      <c r="F243" s="19">
        <v>0</v>
      </c>
      <c r="G243" s="20">
        <f t="shared" si="26"/>
        <v>0</v>
      </c>
      <c r="H243" s="21"/>
      <c r="I243" s="21"/>
      <c r="J243" s="21"/>
      <c r="K243" s="21"/>
    </row>
    <row r="244" spans="1:11" ht="28.5" customHeight="1">
      <c r="A244" s="1" t="s">
        <v>391</v>
      </c>
      <c r="B244" s="1"/>
      <c r="C244" s="37" t="s">
        <v>436</v>
      </c>
      <c r="D244" s="2" t="s">
        <v>266</v>
      </c>
      <c r="E244" s="40">
        <v>18</v>
      </c>
      <c r="F244" s="19">
        <v>0</v>
      </c>
      <c r="G244" s="20">
        <f t="shared" si="26"/>
        <v>0</v>
      </c>
      <c r="H244" s="21"/>
      <c r="I244" s="21"/>
      <c r="J244" s="21"/>
      <c r="K244" s="21"/>
    </row>
    <row r="245" spans="1:11" ht="28.5" customHeight="1">
      <c r="A245" s="1" t="s">
        <v>392</v>
      </c>
      <c r="B245" s="1"/>
      <c r="C245" s="37" t="s">
        <v>437</v>
      </c>
      <c r="D245" s="2" t="s">
        <v>266</v>
      </c>
      <c r="E245" s="40">
        <v>0</v>
      </c>
      <c r="F245" s="19">
        <v>0</v>
      </c>
      <c r="G245" s="20">
        <f t="shared" si="26"/>
        <v>0</v>
      </c>
      <c r="H245" s="21"/>
      <c r="I245" s="21"/>
      <c r="J245" s="21"/>
      <c r="K245" s="21"/>
    </row>
    <row r="246" spans="1:11" ht="28.5" customHeight="1">
      <c r="A246" s="1" t="s">
        <v>393</v>
      </c>
      <c r="B246" s="1"/>
      <c r="C246" s="37" t="s">
        <v>438</v>
      </c>
      <c r="D246" s="2" t="s">
        <v>266</v>
      </c>
      <c r="E246" s="40">
        <v>0</v>
      </c>
      <c r="F246" s="19">
        <v>0</v>
      </c>
      <c r="G246" s="20">
        <f t="shared" si="26"/>
        <v>0</v>
      </c>
      <c r="H246" s="21"/>
      <c r="I246" s="21"/>
      <c r="J246" s="21"/>
      <c r="K246" s="21"/>
    </row>
    <row r="247" spans="1:11" ht="28.5" customHeight="1">
      <c r="A247" s="1" t="s">
        <v>394</v>
      </c>
      <c r="B247" s="1"/>
      <c r="C247" s="37" t="s">
        <v>439</v>
      </c>
      <c r="D247" s="2" t="s">
        <v>266</v>
      </c>
      <c r="E247" s="40">
        <v>0</v>
      </c>
      <c r="F247" s="19">
        <v>0</v>
      </c>
      <c r="G247" s="20">
        <f t="shared" si="26"/>
        <v>0</v>
      </c>
      <c r="H247" s="21"/>
      <c r="I247" s="21"/>
      <c r="J247" s="21"/>
      <c r="K247" s="21"/>
    </row>
    <row r="248" spans="1:11" ht="25.5">
      <c r="A248" s="1" t="s">
        <v>395</v>
      </c>
      <c r="B248" s="1"/>
      <c r="C248" s="37" t="s">
        <v>440</v>
      </c>
      <c r="D248" s="2" t="s">
        <v>266</v>
      </c>
      <c r="E248" s="40">
        <v>0</v>
      </c>
      <c r="F248" s="19">
        <v>0</v>
      </c>
      <c r="G248" s="20">
        <f t="shared" si="26"/>
        <v>0</v>
      </c>
      <c r="H248" s="21"/>
      <c r="I248" s="21"/>
      <c r="J248" s="21"/>
      <c r="K248" s="21"/>
    </row>
    <row r="249" spans="1:11" ht="28.5" customHeight="1">
      <c r="A249" s="1" t="s">
        <v>396</v>
      </c>
      <c r="B249" s="1"/>
      <c r="C249" s="37" t="s">
        <v>441</v>
      </c>
      <c r="D249" s="2" t="s">
        <v>266</v>
      </c>
      <c r="E249" s="40">
        <v>0</v>
      </c>
      <c r="F249" s="19">
        <v>0</v>
      </c>
      <c r="G249" s="20">
        <f t="shared" si="26"/>
        <v>0</v>
      </c>
      <c r="H249" s="21"/>
      <c r="I249" s="21"/>
      <c r="J249" s="21"/>
      <c r="K249" s="21"/>
    </row>
    <row r="250" spans="1:11" ht="28.5" customHeight="1">
      <c r="A250" s="1" t="s">
        <v>397</v>
      </c>
      <c r="B250" s="1"/>
      <c r="C250" s="37" t="s">
        <v>442</v>
      </c>
      <c r="D250" s="2" t="s">
        <v>266</v>
      </c>
      <c r="E250" s="40">
        <v>0</v>
      </c>
      <c r="F250" s="19">
        <v>0</v>
      </c>
      <c r="G250" s="20">
        <f t="shared" si="26"/>
        <v>0</v>
      </c>
      <c r="H250" s="21"/>
      <c r="I250" s="21"/>
      <c r="J250" s="21"/>
      <c r="K250" s="21"/>
    </row>
    <row r="251" spans="1:11" ht="25.5">
      <c r="A251" s="1" t="s">
        <v>398</v>
      </c>
      <c r="B251" s="1"/>
      <c r="C251" s="37" t="s">
        <v>443</v>
      </c>
      <c r="D251" s="2" t="s">
        <v>266</v>
      </c>
      <c r="E251" s="40">
        <v>0</v>
      </c>
      <c r="F251" s="19">
        <v>0</v>
      </c>
      <c r="G251" s="20">
        <f t="shared" si="26"/>
        <v>0</v>
      </c>
      <c r="H251" s="21"/>
      <c r="I251" s="21"/>
      <c r="J251" s="21"/>
      <c r="K251" s="21"/>
    </row>
    <row r="252" spans="1:11" ht="25.5">
      <c r="A252" s="1" t="s">
        <v>399</v>
      </c>
      <c r="B252" s="1"/>
      <c r="C252" s="37" t="s">
        <v>444</v>
      </c>
      <c r="D252" s="2" t="s">
        <v>266</v>
      </c>
      <c r="E252" s="40">
        <v>0</v>
      </c>
      <c r="F252" s="19">
        <v>0</v>
      </c>
      <c r="G252" s="20">
        <f t="shared" si="26"/>
        <v>0</v>
      </c>
      <c r="H252" s="21"/>
      <c r="I252" s="21"/>
      <c r="J252" s="21"/>
      <c r="K252" s="21"/>
    </row>
    <row r="253" spans="1:11" ht="28.5" customHeight="1">
      <c r="A253" s="1" t="s">
        <v>400</v>
      </c>
      <c r="B253" s="1"/>
      <c r="C253" s="37" t="s">
        <v>445</v>
      </c>
      <c r="D253" s="2" t="s">
        <v>266</v>
      </c>
      <c r="E253" s="40">
        <v>9</v>
      </c>
      <c r="F253" s="19">
        <v>0</v>
      </c>
      <c r="G253" s="20">
        <f t="shared" si="26"/>
        <v>0</v>
      </c>
      <c r="H253" s="21"/>
      <c r="I253" s="21"/>
      <c r="J253" s="21"/>
      <c r="K253" s="21"/>
    </row>
    <row r="254" spans="1:11" ht="28.5" customHeight="1">
      <c r="A254" s="1" t="s">
        <v>401</v>
      </c>
      <c r="B254" s="1"/>
      <c r="C254" s="37" t="s">
        <v>446</v>
      </c>
      <c r="D254" s="2" t="s">
        <v>266</v>
      </c>
      <c r="E254" s="40">
        <v>9</v>
      </c>
      <c r="F254" s="19">
        <v>0</v>
      </c>
      <c r="G254" s="20">
        <f t="shared" si="26"/>
        <v>0</v>
      </c>
      <c r="H254" s="21"/>
      <c r="I254" s="21"/>
      <c r="J254" s="21"/>
      <c r="K254" s="21"/>
    </row>
    <row r="255" spans="1:11" ht="12.75">
      <c r="A255" s="2">
        <v>998725201</v>
      </c>
      <c r="B255" s="2"/>
      <c r="C255" s="37" t="s">
        <v>384</v>
      </c>
      <c r="D255" s="2" t="s">
        <v>24</v>
      </c>
      <c r="E255" s="7">
        <v>0</v>
      </c>
      <c r="F255" s="19">
        <f>SUM(G237:G254)</f>
        <v>0</v>
      </c>
      <c r="G255" s="20">
        <f>0.01*E255*F255</f>
        <v>0</v>
      </c>
      <c r="H255" s="21"/>
      <c r="I255" s="21"/>
      <c r="J255" s="21"/>
      <c r="K255" s="21"/>
    </row>
    <row r="256" spans="1:11" ht="12.75">
      <c r="A256" s="2"/>
      <c r="B256" s="2"/>
      <c r="C256" s="11"/>
      <c r="D256" s="2"/>
      <c r="E256" s="7"/>
      <c r="F256" s="19"/>
      <c r="G256" s="19"/>
      <c r="H256" s="21"/>
      <c r="I256" s="21"/>
      <c r="J256" s="21"/>
      <c r="K256" s="21"/>
    </row>
    <row r="257" spans="1:11" ht="18">
      <c r="A257" s="23">
        <v>762</v>
      </c>
      <c r="B257" s="23"/>
      <c r="C257" s="14" t="s">
        <v>41</v>
      </c>
      <c r="D257" s="2"/>
      <c r="E257" s="7"/>
      <c r="F257" s="19"/>
      <c r="G257" s="24">
        <f>SUM(G258:G305)</f>
        <v>0</v>
      </c>
      <c r="H257" s="21"/>
      <c r="I257" s="21"/>
      <c r="J257" s="21"/>
      <c r="K257" s="21"/>
    </row>
    <row r="258" spans="1:11" ht="25.5">
      <c r="A258" s="1">
        <v>76234121</v>
      </c>
      <c r="B258" s="1"/>
      <c r="C258" s="11" t="s">
        <v>76</v>
      </c>
      <c r="D258" s="2" t="s">
        <v>237</v>
      </c>
      <c r="E258" s="41">
        <v>102.21</v>
      </c>
      <c r="F258" s="19">
        <v>0</v>
      </c>
      <c r="G258" s="20">
        <f aca="true" t="shared" si="27" ref="G258:G305">E258*F258</f>
        <v>0</v>
      </c>
      <c r="H258" s="21">
        <v>0</v>
      </c>
      <c r="I258" s="21">
        <f aca="true" t="shared" si="28" ref="I258:I304">E258*H258</f>
        <v>0</v>
      </c>
      <c r="J258" s="21"/>
      <c r="K258" s="21"/>
    </row>
    <row r="259" spans="1:11" ht="12.75">
      <c r="A259" s="2">
        <v>762083120</v>
      </c>
      <c r="B259" s="2"/>
      <c r="C259" s="11" t="s">
        <v>54</v>
      </c>
      <c r="D259" s="2" t="s">
        <v>266</v>
      </c>
      <c r="E259" s="7">
        <v>99</v>
      </c>
      <c r="F259" s="19">
        <v>0</v>
      </c>
      <c r="G259" s="20">
        <f t="shared" si="27"/>
        <v>0</v>
      </c>
      <c r="H259" s="21">
        <v>0</v>
      </c>
      <c r="I259" s="21">
        <f t="shared" si="28"/>
        <v>0</v>
      </c>
      <c r="J259" s="21"/>
      <c r="K259" s="21"/>
    </row>
    <row r="260" spans="1:11" ht="12.75">
      <c r="A260" s="2">
        <v>762084111</v>
      </c>
      <c r="B260" s="2"/>
      <c r="C260" s="11" t="s">
        <v>56</v>
      </c>
      <c r="D260" s="2" t="s">
        <v>246</v>
      </c>
      <c r="E260" s="7">
        <v>1323.2</v>
      </c>
      <c r="F260" s="19">
        <v>0</v>
      </c>
      <c r="G260" s="20">
        <f t="shared" si="27"/>
        <v>0</v>
      </c>
      <c r="H260" s="21">
        <v>0</v>
      </c>
      <c r="I260" s="21">
        <f t="shared" si="28"/>
        <v>0</v>
      </c>
      <c r="J260" s="21"/>
      <c r="K260" s="21"/>
    </row>
    <row r="261" spans="1:11" ht="12.75">
      <c r="A261" s="2">
        <v>762085140</v>
      </c>
      <c r="B261" s="2"/>
      <c r="C261" s="11" t="s">
        <v>50</v>
      </c>
      <c r="D261" s="2" t="s">
        <v>246</v>
      </c>
      <c r="E261" s="7">
        <v>749.7</v>
      </c>
      <c r="F261" s="19">
        <v>0</v>
      </c>
      <c r="G261" s="20">
        <f t="shared" si="27"/>
        <v>0</v>
      </c>
      <c r="H261" s="21">
        <v>0</v>
      </c>
      <c r="I261" s="21">
        <f t="shared" si="28"/>
        <v>0</v>
      </c>
      <c r="J261" s="21"/>
      <c r="K261" s="21"/>
    </row>
    <row r="262" spans="1:11" ht="25.5">
      <c r="A262" s="1">
        <v>762193911</v>
      </c>
      <c r="B262" s="1"/>
      <c r="C262" s="11" t="s">
        <v>77</v>
      </c>
      <c r="D262" s="2" t="s">
        <v>237</v>
      </c>
      <c r="E262" s="41">
        <v>7.954599999999998</v>
      </c>
      <c r="F262" s="19">
        <v>0</v>
      </c>
      <c r="G262" s="20">
        <f t="shared" si="27"/>
        <v>0</v>
      </c>
      <c r="H262" s="21">
        <v>0</v>
      </c>
      <c r="I262" s="21">
        <f t="shared" si="28"/>
        <v>0</v>
      </c>
      <c r="J262" s="21"/>
      <c r="K262" s="21"/>
    </row>
    <row r="263" spans="1:11" ht="12.75">
      <c r="A263" s="2">
        <v>762311101</v>
      </c>
      <c r="B263" s="2"/>
      <c r="C263" s="11" t="s">
        <v>62</v>
      </c>
      <c r="D263" s="2" t="s">
        <v>266</v>
      </c>
      <c r="E263" s="40">
        <v>540</v>
      </c>
      <c r="F263" s="19">
        <v>0</v>
      </c>
      <c r="G263" s="20">
        <f t="shared" si="27"/>
        <v>0</v>
      </c>
      <c r="H263" s="21">
        <v>0</v>
      </c>
      <c r="I263" s="21">
        <f t="shared" si="28"/>
        <v>0</v>
      </c>
      <c r="J263" s="21"/>
      <c r="K263" s="21"/>
    </row>
    <row r="264" spans="1:11" ht="12.75">
      <c r="A264" s="2">
        <v>762311101</v>
      </c>
      <c r="B264" s="2"/>
      <c r="C264" s="11" t="s">
        <v>63</v>
      </c>
      <c r="D264" s="2" t="s">
        <v>266</v>
      </c>
      <c r="E264" s="40">
        <v>402</v>
      </c>
      <c r="F264" s="19">
        <v>0</v>
      </c>
      <c r="G264" s="20">
        <f t="shared" si="27"/>
        <v>0</v>
      </c>
      <c r="H264" s="21">
        <v>0</v>
      </c>
      <c r="I264" s="21">
        <f t="shared" si="28"/>
        <v>0</v>
      </c>
      <c r="J264" s="21"/>
      <c r="K264" s="21"/>
    </row>
    <row r="265" spans="1:11" ht="12.75">
      <c r="A265" s="2">
        <v>762311103</v>
      </c>
      <c r="B265" s="2"/>
      <c r="C265" s="11" t="s">
        <v>66</v>
      </c>
      <c r="D265" s="2" t="s">
        <v>266</v>
      </c>
      <c r="E265" s="40">
        <v>138</v>
      </c>
      <c r="F265" s="19">
        <v>0</v>
      </c>
      <c r="G265" s="20">
        <f t="shared" si="27"/>
        <v>0</v>
      </c>
      <c r="H265" s="21">
        <v>0</v>
      </c>
      <c r="I265" s="21">
        <f t="shared" si="28"/>
        <v>0</v>
      </c>
      <c r="J265" s="21"/>
      <c r="K265" s="21"/>
    </row>
    <row r="266" spans="1:11" ht="12.75">
      <c r="A266" s="2">
        <v>762311103</v>
      </c>
      <c r="B266" s="2"/>
      <c r="C266" s="11" t="s">
        <v>64</v>
      </c>
      <c r="D266" s="2" t="s">
        <v>266</v>
      </c>
      <c r="E266" s="40">
        <v>276</v>
      </c>
      <c r="F266" s="19">
        <v>0</v>
      </c>
      <c r="G266" s="20">
        <f t="shared" si="27"/>
        <v>0</v>
      </c>
      <c r="H266" s="21">
        <v>0</v>
      </c>
      <c r="I266" s="21">
        <f t="shared" si="28"/>
        <v>0</v>
      </c>
      <c r="J266" s="21"/>
      <c r="K266" s="21"/>
    </row>
    <row r="267" spans="1:11" ht="12.75">
      <c r="A267" s="2">
        <v>762313111</v>
      </c>
      <c r="B267" s="2"/>
      <c r="C267" s="11" t="s">
        <v>72</v>
      </c>
      <c r="D267" s="2" t="s">
        <v>266</v>
      </c>
      <c r="E267" s="40">
        <v>1188</v>
      </c>
      <c r="F267" s="19">
        <v>0</v>
      </c>
      <c r="G267" s="20">
        <f t="shared" si="27"/>
        <v>0</v>
      </c>
      <c r="H267" s="21">
        <v>0</v>
      </c>
      <c r="I267" s="21">
        <f t="shared" si="28"/>
        <v>0</v>
      </c>
      <c r="J267" s="21"/>
      <c r="K267" s="21"/>
    </row>
    <row r="268" spans="1:11" ht="12.75">
      <c r="A268" s="2">
        <v>762313112</v>
      </c>
      <c r="B268" s="2"/>
      <c r="C268" s="11" t="s">
        <v>68</v>
      </c>
      <c r="D268" s="2" t="s">
        <v>266</v>
      </c>
      <c r="E268" s="40">
        <v>402</v>
      </c>
      <c r="F268" s="19">
        <v>0</v>
      </c>
      <c r="G268" s="20">
        <f t="shared" si="27"/>
        <v>0</v>
      </c>
      <c r="H268" s="21">
        <v>0</v>
      </c>
      <c r="I268" s="21">
        <f t="shared" si="28"/>
        <v>0</v>
      </c>
      <c r="J268" s="21"/>
      <c r="K268" s="21"/>
    </row>
    <row r="269" spans="1:11" ht="12.75">
      <c r="A269" s="2">
        <v>762321911</v>
      </c>
      <c r="B269" s="2"/>
      <c r="C269" s="11" t="s">
        <v>55</v>
      </c>
      <c r="D269" s="2" t="s">
        <v>246</v>
      </c>
      <c r="E269" s="7">
        <v>422</v>
      </c>
      <c r="F269" s="19">
        <v>0</v>
      </c>
      <c r="G269" s="20">
        <f t="shared" si="27"/>
        <v>0</v>
      </c>
      <c r="H269" s="21">
        <v>0</v>
      </c>
      <c r="I269" s="21">
        <f t="shared" si="28"/>
        <v>0</v>
      </c>
      <c r="J269" s="21"/>
      <c r="K269" s="21"/>
    </row>
    <row r="270" spans="1:11" ht="12.75">
      <c r="A270" s="2">
        <v>762332110</v>
      </c>
      <c r="B270" s="2"/>
      <c r="C270" s="11" t="s">
        <v>51</v>
      </c>
      <c r="D270" s="2" t="s">
        <v>246</v>
      </c>
      <c r="E270" s="7">
        <v>247.5</v>
      </c>
      <c r="F270" s="19">
        <v>0</v>
      </c>
      <c r="G270" s="20">
        <f t="shared" si="27"/>
        <v>0</v>
      </c>
      <c r="H270" s="21">
        <v>0</v>
      </c>
      <c r="I270" s="21">
        <f t="shared" si="28"/>
        <v>0</v>
      </c>
      <c r="J270" s="21"/>
      <c r="K270" s="21"/>
    </row>
    <row r="271" spans="1:11" ht="25.5">
      <c r="A271" s="2">
        <v>762332110</v>
      </c>
      <c r="B271" s="2"/>
      <c r="C271" s="11" t="s">
        <v>52</v>
      </c>
      <c r="D271" s="2" t="s">
        <v>246</v>
      </c>
      <c r="E271" s="7">
        <v>229.5</v>
      </c>
      <c r="F271" s="19">
        <v>0</v>
      </c>
      <c r="G271" s="20">
        <f t="shared" si="27"/>
        <v>0</v>
      </c>
      <c r="H271" s="21">
        <v>0</v>
      </c>
      <c r="I271" s="21">
        <f t="shared" si="28"/>
        <v>0</v>
      </c>
      <c r="J271" s="21"/>
      <c r="K271" s="21"/>
    </row>
    <row r="272" spans="1:11" ht="12.75">
      <c r="A272" s="2">
        <v>762332120</v>
      </c>
      <c r="B272" s="2"/>
      <c r="C272" s="11" t="s">
        <v>53</v>
      </c>
      <c r="D272" s="2" t="s">
        <v>246</v>
      </c>
      <c r="E272" s="7">
        <v>424.2</v>
      </c>
      <c r="F272" s="19">
        <v>0</v>
      </c>
      <c r="G272" s="20">
        <f t="shared" si="27"/>
        <v>0</v>
      </c>
      <c r="H272" s="21">
        <v>0</v>
      </c>
      <c r="I272" s="21">
        <f t="shared" si="28"/>
        <v>0</v>
      </c>
      <c r="J272" s="21"/>
      <c r="K272" s="21"/>
    </row>
    <row r="273" spans="1:11" ht="12.75">
      <c r="A273" s="2">
        <v>762340032</v>
      </c>
      <c r="B273" s="2"/>
      <c r="C273" s="11" t="s">
        <v>74</v>
      </c>
      <c r="D273" s="2" t="s">
        <v>237</v>
      </c>
      <c r="E273" s="41">
        <v>400</v>
      </c>
      <c r="F273" s="19">
        <v>0</v>
      </c>
      <c r="G273" s="20">
        <f t="shared" si="27"/>
        <v>0</v>
      </c>
      <c r="H273" s="21">
        <v>0</v>
      </c>
      <c r="I273" s="21">
        <f t="shared" si="28"/>
        <v>0</v>
      </c>
      <c r="J273" s="21"/>
      <c r="K273" s="21"/>
    </row>
    <row r="274" spans="1:11" ht="12.75">
      <c r="A274" s="1">
        <v>762341210</v>
      </c>
      <c r="B274" s="1"/>
      <c r="C274" s="11" t="s">
        <v>75</v>
      </c>
      <c r="D274" s="2" t="s">
        <v>237</v>
      </c>
      <c r="E274" s="41">
        <v>22.2</v>
      </c>
      <c r="F274" s="19">
        <v>0</v>
      </c>
      <c r="G274" s="20">
        <f t="shared" si="27"/>
        <v>0</v>
      </c>
      <c r="H274" s="21">
        <v>0</v>
      </c>
      <c r="I274" s="21">
        <f t="shared" si="28"/>
        <v>0</v>
      </c>
      <c r="J274" s="21"/>
      <c r="K274" s="21"/>
    </row>
    <row r="275" spans="1:11" ht="12.75">
      <c r="A275" s="1">
        <v>762342451</v>
      </c>
      <c r="B275" s="1"/>
      <c r="C275" s="11" t="s">
        <v>73</v>
      </c>
      <c r="D275" s="2" t="s">
        <v>246</v>
      </c>
      <c r="E275" s="7">
        <v>408.24</v>
      </c>
      <c r="F275" s="19">
        <v>0</v>
      </c>
      <c r="G275" s="20">
        <f t="shared" si="27"/>
        <v>0</v>
      </c>
      <c r="H275" s="21">
        <v>0</v>
      </c>
      <c r="I275" s="21">
        <f t="shared" si="28"/>
        <v>0</v>
      </c>
      <c r="J275" s="21"/>
      <c r="K275" s="21"/>
    </row>
    <row r="276" spans="1:11" ht="25.5">
      <c r="A276" s="2">
        <v>762712110</v>
      </c>
      <c r="B276" s="2"/>
      <c r="C276" s="11" t="s">
        <v>57</v>
      </c>
      <c r="D276" s="2" t="s">
        <v>246</v>
      </c>
      <c r="E276" s="7">
        <v>630.9</v>
      </c>
      <c r="F276" s="19">
        <v>0</v>
      </c>
      <c r="G276" s="20">
        <f t="shared" si="27"/>
        <v>0</v>
      </c>
      <c r="H276" s="21">
        <v>0</v>
      </c>
      <c r="I276" s="21">
        <f t="shared" si="28"/>
        <v>0</v>
      </c>
      <c r="J276" s="21"/>
      <c r="K276" s="21"/>
    </row>
    <row r="277" spans="1:11" ht="25.5">
      <c r="A277" s="2">
        <v>762712120</v>
      </c>
      <c r="B277" s="2"/>
      <c r="C277" s="11" t="s">
        <v>58</v>
      </c>
      <c r="D277" s="2" t="s">
        <v>246</v>
      </c>
      <c r="E277" s="7">
        <v>50.5548</v>
      </c>
      <c r="F277" s="19">
        <v>0</v>
      </c>
      <c r="G277" s="20">
        <f t="shared" si="27"/>
        <v>0</v>
      </c>
      <c r="H277" s="21">
        <v>0</v>
      </c>
      <c r="I277" s="21">
        <f t="shared" si="28"/>
        <v>0</v>
      </c>
      <c r="J277" s="21"/>
      <c r="K277" s="21"/>
    </row>
    <row r="278" spans="1:11" ht="12.75">
      <c r="A278" s="2">
        <v>762795000</v>
      </c>
      <c r="B278" s="2"/>
      <c r="C278" s="11" t="s">
        <v>60</v>
      </c>
      <c r="D278" s="2" t="s">
        <v>233</v>
      </c>
      <c r="E278" s="7">
        <v>2.5668000000000006</v>
      </c>
      <c r="F278" s="19">
        <v>0</v>
      </c>
      <c r="G278" s="20">
        <f t="shared" si="27"/>
        <v>0</v>
      </c>
      <c r="H278" s="21">
        <v>0</v>
      </c>
      <c r="I278" s="21">
        <f t="shared" si="28"/>
        <v>0</v>
      </c>
      <c r="J278" s="21"/>
      <c r="K278" s="21"/>
    </row>
    <row r="279" spans="1:11" ht="25.5">
      <c r="A279" s="1" t="s">
        <v>261</v>
      </c>
      <c r="B279" s="1"/>
      <c r="C279" s="11" t="s">
        <v>78</v>
      </c>
      <c r="D279" s="2" t="s">
        <v>237</v>
      </c>
      <c r="E279" s="41">
        <v>19.2375</v>
      </c>
      <c r="F279" s="19">
        <v>0</v>
      </c>
      <c r="G279" s="20">
        <f t="shared" si="27"/>
        <v>0</v>
      </c>
      <c r="H279" s="21">
        <v>0</v>
      </c>
      <c r="I279" s="21">
        <f t="shared" si="28"/>
        <v>0</v>
      </c>
      <c r="J279" s="21"/>
      <c r="K279" s="21"/>
    </row>
    <row r="280" spans="1:11" ht="25.5">
      <c r="A280" s="1" t="s">
        <v>252</v>
      </c>
      <c r="B280" s="1"/>
      <c r="C280" s="11" t="s">
        <v>80</v>
      </c>
      <c r="D280" s="2" t="s">
        <v>237</v>
      </c>
      <c r="E280" s="41">
        <v>22.123125</v>
      </c>
      <c r="F280" s="19">
        <v>0</v>
      </c>
      <c r="G280" s="20">
        <f t="shared" si="27"/>
        <v>0</v>
      </c>
      <c r="H280" s="21">
        <v>0</v>
      </c>
      <c r="I280" s="21">
        <f t="shared" si="28"/>
        <v>0</v>
      </c>
      <c r="J280" s="21"/>
      <c r="K280" s="21"/>
    </row>
    <row r="281" spans="1:11" ht="25.5">
      <c r="A281" s="1" t="s">
        <v>252</v>
      </c>
      <c r="B281" s="1"/>
      <c r="C281" s="11" t="s">
        <v>79</v>
      </c>
      <c r="D281" s="2" t="s">
        <v>237</v>
      </c>
      <c r="E281" s="41">
        <v>127.08702</v>
      </c>
      <c r="F281" s="19">
        <v>0</v>
      </c>
      <c r="G281" s="20">
        <f t="shared" si="27"/>
        <v>0</v>
      </c>
      <c r="H281" s="21">
        <v>0</v>
      </c>
      <c r="I281" s="21">
        <f t="shared" si="28"/>
        <v>0</v>
      </c>
      <c r="J281" s="21"/>
      <c r="K281" s="21"/>
    </row>
    <row r="282" spans="1:11" ht="25.5">
      <c r="A282" s="1" t="s">
        <v>252</v>
      </c>
      <c r="B282" s="1"/>
      <c r="C282" s="11" t="s">
        <v>42</v>
      </c>
      <c r="D282" s="2" t="s">
        <v>233</v>
      </c>
      <c r="E282" s="7">
        <v>1.6523999999999999</v>
      </c>
      <c r="F282" s="19">
        <v>0</v>
      </c>
      <c r="G282" s="20">
        <f t="shared" si="27"/>
        <v>0</v>
      </c>
      <c r="H282" s="21">
        <v>0</v>
      </c>
      <c r="I282" s="21">
        <f t="shared" si="28"/>
        <v>0</v>
      </c>
      <c r="J282" s="21"/>
      <c r="K282" s="21"/>
    </row>
    <row r="283" spans="1:11" ht="25.5">
      <c r="A283" s="1" t="s">
        <v>252</v>
      </c>
      <c r="B283" s="1"/>
      <c r="C283" s="11" t="s">
        <v>43</v>
      </c>
      <c r="D283" s="2" t="s">
        <v>233</v>
      </c>
      <c r="E283" s="7">
        <v>0.8942399999999997</v>
      </c>
      <c r="F283" s="19">
        <v>0</v>
      </c>
      <c r="G283" s="20">
        <f t="shared" si="27"/>
        <v>0</v>
      </c>
      <c r="H283" s="21">
        <v>0</v>
      </c>
      <c r="I283" s="21">
        <f t="shared" si="28"/>
        <v>0</v>
      </c>
      <c r="J283" s="21"/>
      <c r="K283" s="21"/>
    </row>
    <row r="284" spans="1:11" ht="25.5">
      <c r="A284" s="1" t="s">
        <v>252</v>
      </c>
      <c r="B284" s="1"/>
      <c r="C284" s="11" t="s">
        <v>44</v>
      </c>
      <c r="D284" s="2" t="s">
        <v>233</v>
      </c>
      <c r="E284" s="7">
        <v>11.65725</v>
      </c>
      <c r="F284" s="19">
        <v>0</v>
      </c>
      <c r="G284" s="20">
        <f t="shared" si="27"/>
        <v>0</v>
      </c>
      <c r="H284" s="21">
        <v>0</v>
      </c>
      <c r="I284" s="21">
        <f t="shared" si="28"/>
        <v>0</v>
      </c>
      <c r="J284" s="21"/>
      <c r="K284" s="21"/>
    </row>
    <row r="285" spans="1:11" ht="12.75">
      <c r="A285" s="1" t="s">
        <v>252</v>
      </c>
      <c r="B285" s="1"/>
      <c r="C285" s="11" t="s">
        <v>61</v>
      </c>
      <c r="D285" s="2" t="s">
        <v>266</v>
      </c>
      <c r="E285" s="40">
        <v>540</v>
      </c>
      <c r="F285" s="19">
        <v>0</v>
      </c>
      <c r="G285" s="20">
        <f t="shared" si="27"/>
        <v>0</v>
      </c>
      <c r="H285" s="21">
        <v>0</v>
      </c>
      <c r="I285" s="21">
        <f t="shared" si="28"/>
        <v>0</v>
      </c>
      <c r="J285" s="21"/>
      <c r="K285" s="21"/>
    </row>
    <row r="286" spans="1:11" ht="12.75">
      <c r="A286" s="1" t="s">
        <v>252</v>
      </c>
      <c r="B286" s="1"/>
      <c r="C286" s="37" t="s">
        <v>425</v>
      </c>
      <c r="D286" s="2" t="s">
        <v>233</v>
      </c>
      <c r="E286" s="7">
        <v>9.028000000000002</v>
      </c>
      <c r="F286" s="19">
        <v>0</v>
      </c>
      <c r="G286" s="20">
        <f t="shared" si="27"/>
        <v>0</v>
      </c>
      <c r="H286" s="21">
        <v>0</v>
      </c>
      <c r="I286" s="21">
        <f t="shared" si="28"/>
        <v>0</v>
      </c>
      <c r="J286" s="21"/>
      <c r="K286" s="21"/>
    </row>
    <row r="287" spans="1:11" ht="12.75">
      <c r="A287" s="1" t="s">
        <v>252</v>
      </c>
      <c r="B287" s="1"/>
      <c r="C287" s="11" t="s">
        <v>45</v>
      </c>
      <c r="D287" s="2" t="s">
        <v>233</v>
      </c>
      <c r="E287" s="7">
        <v>0.675</v>
      </c>
      <c r="F287" s="19">
        <v>0</v>
      </c>
      <c r="G287" s="20">
        <f t="shared" si="27"/>
        <v>0</v>
      </c>
      <c r="H287" s="21">
        <v>0</v>
      </c>
      <c r="I287" s="21">
        <f t="shared" si="28"/>
        <v>0</v>
      </c>
      <c r="J287" s="21"/>
      <c r="K287" s="21"/>
    </row>
    <row r="288" spans="1:11" ht="12.75">
      <c r="A288" s="1" t="s">
        <v>252</v>
      </c>
      <c r="B288" s="1"/>
      <c r="C288" s="11" t="s">
        <v>46</v>
      </c>
      <c r="D288" s="2" t="s">
        <v>233</v>
      </c>
      <c r="E288" s="7">
        <v>0.35280000000000006</v>
      </c>
      <c r="F288" s="19">
        <v>0</v>
      </c>
      <c r="G288" s="20">
        <f t="shared" si="27"/>
        <v>0</v>
      </c>
      <c r="H288" s="21">
        <v>0</v>
      </c>
      <c r="I288" s="21">
        <f t="shared" si="28"/>
        <v>0</v>
      </c>
      <c r="J288" s="21"/>
      <c r="K288" s="21"/>
    </row>
    <row r="289" spans="1:11" ht="12.75">
      <c r="A289" s="1" t="s">
        <v>252</v>
      </c>
      <c r="B289" s="1"/>
      <c r="C289" s="11" t="s">
        <v>47</v>
      </c>
      <c r="D289" s="2" t="s">
        <v>233</v>
      </c>
      <c r="E289" s="7">
        <v>1.5390000000000004</v>
      </c>
      <c r="F289" s="19">
        <v>0</v>
      </c>
      <c r="G289" s="20">
        <f t="shared" si="27"/>
        <v>0</v>
      </c>
      <c r="H289" s="21">
        <v>0</v>
      </c>
      <c r="I289" s="21">
        <f t="shared" si="28"/>
        <v>0</v>
      </c>
      <c r="J289" s="21"/>
      <c r="K289" s="21"/>
    </row>
    <row r="290" spans="1:11" ht="12.75">
      <c r="A290" s="1" t="s">
        <v>252</v>
      </c>
      <c r="B290" s="1"/>
      <c r="C290" s="11" t="s">
        <v>48</v>
      </c>
      <c r="D290" s="2" t="s">
        <v>233</v>
      </c>
      <c r="E290" s="7">
        <v>0.5346</v>
      </c>
      <c r="F290" s="19">
        <v>0</v>
      </c>
      <c r="G290" s="20">
        <f t="shared" si="27"/>
        <v>0</v>
      </c>
      <c r="H290" s="21">
        <v>0</v>
      </c>
      <c r="I290" s="21">
        <f t="shared" si="28"/>
        <v>0</v>
      </c>
      <c r="J290" s="21"/>
      <c r="K290" s="21"/>
    </row>
    <row r="291" spans="1:11" ht="12.75">
      <c r="A291" s="1" t="s">
        <v>252</v>
      </c>
      <c r="B291" s="1"/>
      <c r="C291" s="11" t="s">
        <v>49</v>
      </c>
      <c r="D291" s="2" t="s">
        <v>233</v>
      </c>
      <c r="E291" s="7">
        <v>0.6048</v>
      </c>
      <c r="F291" s="19">
        <v>0</v>
      </c>
      <c r="G291" s="20">
        <f t="shared" si="27"/>
        <v>0</v>
      </c>
      <c r="H291" s="21">
        <v>0</v>
      </c>
      <c r="I291" s="21">
        <f t="shared" si="28"/>
        <v>0</v>
      </c>
      <c r="J291" s="21"/>
      <c r="K291" s="21"/>
    </row>
    <row r="292" spans="1:11" ht="12.75">
      <c r="A292" s="1" t="s">
        <v>252</v>
      </c>
      <c r="B292" s="1"/>
      <c r="C292" s="11" t="s">
        <v>65</v>
      </c>
      <c r="D292" s="2" t="s">
        <v>266</v>
      </c>
      <c r="E292" s="40">
        <v>276</v>
      </c>
      <c r="F292" s="19">
        <v>0</v>
      </c>
      <c r="G292" s="20">
        <f t="shared" si="27"/>
        <v>0</v>
      </c>
      <c r="H292" s="21">
        <v>0</v>
      </c>
      <c r="I292" s="21">
        <f t="shared" si="28"/>
        <v>0</v>
      </c>
      <c r="J292" s="21"/>
      <c r="K292" s="21"/>
    </row>
    <row r="293" spans="1:11" ht="12.75">
      <c r="A293" s="1" t="s">
        <v>252</v>
      </c>
      <c r="B293" s="1"/>
      <c r="C293" s="11" t="s">
        <v>67</v>
      </c>
      <c r="D293" s="2" t="s">
        <v>266</v>
      </c>
      <c r="E293" s="40">
        <v>138</v>
      </c>
      <c r="F293" s="19">
        <v>0</v>
      </c>
      <c r="G293" s="20">
        <f t="shared" si="27"/>
        <v>0</v>
      </c>
      <c r="H293" s="21">
        <v>0</v>
      </c>
      <c r="I293" s="21">
        <f t="shared" si="28"/>
        <v>0</v>
      </c>
      <c r="J293" s="21"/>
      <c r="K293" s="21"/>
    </row>
    <row r="294" spans="1:11" ht="12.75">
      <c r="A294" s="1" t="s">
        <v>252</v>
      </c>
      <c r="B294" s="1"/>
      <c r="C294" s="37" t="s">
        <v>426</v>
      </c>
      <c r="D294" s="2" t="s">
        <v>233</v>
      </c>
      <c r="E294" s="7">
        <v>3.528</v>
      </c>
      <c r="F294" s="19">
        <v>0</v>
      </c>
      <c r="G294" s="20">
        <f t="shared" si="27"/>
        <v>0</v>
      </c>
      <c r="H294" s="21">
        <v>0</v>
      </c>
      <c r="I294" s="21">
        <f t="shared" si="28"/>
        <v>0</v>
      </c>
      <c r="J294" s="21"/>
      <c r="K294" s="21"/>
    </row>
    <row r="295" spans="1:11" ht="12.75">
      <c r="A295" s="1" t="s">
        <v>252</v>
      </c>
      <c r="B295" s="1"/>
      <c r="C295" s="11" t="s">
        <v>70</v>
      </c>
      <c r="D295" s="2" t="s">
        <v>266</v>
      </c>
      <c r="E295" s="40">
        <v>804</v>
      </c>
      <c r="F295" s="19">
        <v>0</v>
      </c>
      <c r="G295" s="20">
        <f t="shared" si="27"/>
        <v>0</v>
      </c>
      <c r="H295" s="21">
        <v>0</v>
      </c>
      <c r="I295" s="21">
        <f t="shared" si="28"/>
        <v>0</v>
      </c>
      <c r="J295" s="21"/>
      <c r="K295" s="21"/>
    </row>
    <row r="296" spans="1:11" ht="12.75">
      <c r="A296" s="1" t="s">
        <v>252</v>
      </c>
      <c r="B296" s="1"/>
      <c r="C296" s="37" t="s">
        <v>424</v>
      </c>
      <c r="D296" s="2" t="s">
        <v>266</v>
      </c>
      <c r="E296" s="40">
        <v>1188</v>
      </c>
      <c r="F296" s="19">
        <v>0</v>
      </c>
      <c r="G296" s="20">
        <f t="shared" si="27"/>
        <v>0</v>
      </c>
      <c r="H296" s="21">
        <v>0</v>
      </c>
      <c r="I296" s="21">
        <f t="shared" si="28"/>
        <v>0</v>
      </c>
      <c r="J296" s="21"/>
      <c r="K296" s="21"/>
    </row>
    <row r="297" spans="1:11" ht="25.5">
      <c r="A297" s="1" t="s">
        <v>252</v>
      </c>
      <c r="B297" s="1"/>
      <c r="C297" s="11" t="s">
        <v>71</v>
      </c>
      <c r="D297" s="2" t="s">
        <v>266</v>
      </c>
      <c r="E297" s="40">
        <v>804</v>
      </c>
      <c r="F297" s="19">
        <v>0</v>
      </c>
      <c r="G297" s="20">
        <f t="shared" si="27"/>
        <v>0</v>
      </c>
      <c r="H297" s="21">
        <v>0</v>
      </c>
      <c r="I297" s="21">
        <f t="shared" si="28"/>
        <v>0</v>
      </c>
      <c r="J297" s="21"/>
      <c r="K297" s="21"/>
    </row>
    <row r="298" spans="1:11" ht="12.75">
      <c r="A298" s="1" t="s">
        <v>252</v>
      </c>
      <c r="B298" s="1"/>
      <c r="C298" s="37" t="s">
        <v>423</v>
      </c>
      <c r="D298" s="2" t="s">
        <v>266</v>
      </c>
      <c r="E298" s="40">
        <v>1188</v>
      </c>
      <c r="F298" s="19">
        <v>0</v>
      </c>
      <c r="G298" s="20">
        <f t="shared" si="27"/>
        <v>0</v>
      </c>
      <c r="H298" s="21">
        <v>0</v>
      </c>
      <c r="I298" s="21">
        <f t="shared" si="28"/>
        <v>0</v>
      </c>
      <c r="J298" s="21"/>
      <c r="K298" s="21"/>
    </row>
    <row r="299" spans="1:11" ht="25.5">
      <c r="A299" s="1" t="s">
        <v>252</v>
      </c>
      <c r="B299" s="1"/>
      <c r="C299" s="37" t="s">
        <v>427</v>
      </c>
      <c r="D299" s="2" t="s">
        <v>233</v>
      </c>
      <c r="E299" s="7">
        <v>0.2646</v>
      </c>
      <c r="F299" s="19">
        <v>0</v>
      </c>
      <c r="G299" s="20">
        <f t="shared" si="27"/>
        <v>0</v>
      </c>
      <c r="H299" s="21">
        <v>0</v>
      </c>
      <c r="I299" s="21">
        <f t="shared" si="28"/>
        <v>0</v>
      </c>
      <c r="J299" s="21"/>
      <c r="K299" s="21"/>
    </row>
    <row r="300" spans="1:11" ht="25.5">
      <c r="A300" s="1" t="s">
        <v>252</v>
      </c>
      <c r="B300" s="1"/>
      <c r="C300" s="37" t="s">
        <v>428</v>
      </c>
      <c r="D300" s="2" t="s">
        <v>233</v>
      </c>
      <c r="E300" s="7">
        <v>2.0688</v>
      </c>
      <c r="F300" s="19">
        <v>0</v>
      </c>
      <c r="G300" s="20">
        <f t="shared" si="27"/>
        <v>0</v>
      </c>
      <c r="H300" s="21">
        <v>0</v>
      </c>
      <c r="I300" s="21">
        <f t="shared" si="28"/>
        <v>0</v>
      </c>
      <c r="J300" s="21"/>
      <c r="K300" s="21"/>
    </row>
    <row r="301" spans="1:11" ht="12.75">
      <c r="A301" s="1" t="s">
        <v>252</v>
      </c>
      <c r="B301" s="1"/>
      <c r="C301" s="11" t="s">
        <v>69</v>
      </c>
      <c r="D301" s="2" t="s">
        <v>266</v>
      </c>
      <c r="E301" s="40">
        <v>402</v>
      </c>
      <c r="F301" s="19">
        <v>0</v>
      </c>
      <c r="G301" s="20">
        <f t="shared" si="27"/>
        <v>0</v>
      </c>
      <c r="H301" s="21">
        <v>0</v>
      </c>
      <c r="I301" s="21">
        <f t="shared" si="28"/>
        <v>0</v>
      </c>
      <c r="J301" s="21"/>
      <c r="K301" s="21"/>
    </row>
    <row r="302" spans="1:11" ht="25.5">
      <c r="A302" s="1" t="s">
        <v>252</v>
      </c>
      <c r="B302" s="1"/>
      <c r="C302" s="37" t="s">
        <v>381</v>
      </c>
      <c r="D302" s="2" t="s">
        <v>254</v>
      </c>
      <c r="E302" s="7">
        <v>94.05</v>
      </c>
      <c r="F302" s="19">
        <v>0</v>
      </c>
      <c r="G302" s="20">
        <f t="shared" si="27"/>
        <v>0</v>
      </c>
      <c r="H302" s="21">
        <v>0</v>
      </c>
      <c r="I302" s="21">
        <f t="shared" si="28"/>
        <v>0</v>
      </c>
      <c r="J302" s="21"/>
      <c r="K302" s="21"/>
    </row>
    <row r="303" spans="1:11" ht="12.75">
      <c r="A303" s="1" t="s">
        <v>252</v>
      </c>
      <c r="B303" s="1"/>
      <c r="C303" s="37" t="s">
        <v>418</v>
      </c>
      <c r="D303" s="2" t="s">
        <v>266</v>
      </c>
      <c r="E303" s="40">
        <v>99</v>
      </c>
      <c r="F303" s="19">
        <v>0</v>
      </c>
      <c r="G303" s="20">
        <f t="shared" si="27"/>
        <v>0</v>
      </c>
      <c r="H303" s="21">
        <v>0</v>
      </c>
      <c r="I303" s="21">
        <f t="shared" si="28"/>
        <v>0</v>
      </c>
      <c r="J303" s="21"/>
      <c r="K303" s="21"/>
    </row>
    <row r="304" spans="1:11" ht="12.75">
      <c r="A304" s="1" t="s">
        <v>252</v>
      </c>
      <c r="B304" s="1"/>
      <c r="C304" s="11" t="s">
        <v>59</v>
      </c>
      <c r="D304" s="2" t="s">
        <v>246</v>
      </c>
      <c r="E304" s="7">
        <v>165.05</v>
      </c>
      <c r="F304" s="19">
        <v>0</v>
      </c>
      <c r="G304" s="20">
        <f t="shared" si="27"/>
        <v>0</v>
      </c>
      <c r="H304" s="21">
        <v>0</v>
      </c>
      <c r="I304" s="21">
        <f t="shared" si="28"/>
        <v>0</v>
      </c>
      <c r="J304" s="21"/>
      <c r="K304" s="21"/>
    </row>
    <row r="305" spans="1:11" ht="12.75">
      <c r="A305" s="2">
        <v>998762102</v>
      </c>
      <c r="B305" s="2"/>
      <c r="C305" s="11" t="s">
        <v>81</v>
      </c>
      <c r="D305" s="2" t="s">
        <v>242</v>
      </c>
      <c r="E305" s="21">
        <f>SUM(I258:I304)</f>
        <v>0</v>
      </c>
      <c r="F305" s="19">
        <f>SUM(I258:I304)</f>
        <v>0</v>
      </c>
      <c r="G305" s="20">
        <f t="shared" si="27"/>
        <v>0</v>
      </c>
      <c r="H305" s="21"/>
      <c r="I305" s="21"/>
      <c r="J305" s="21"/>
      <c r="K305" s="21"/>
    </row>
    <row r="306" spans="1:11" ht="12.75">
      <c r="A306" s="2"/>
      <c r="B306" s="2"/>
      <c r="C306" s="11"/>
      <c r="D306" s="2"/>
      <c r="E306" s="7"/>
      <c r="F306" s="2"/>
      <c r="G306" s="2"/>
      <c r="H306" s="21"/>
      <c r="I306" s="21"/>
      <c r="J306" s="21"/>
      <c r="K306" s="21"/>
    </row>
    <row r="307" spans="1:11" ht="18">
      <c r="A307" s="23">
        <v>763</v>
      </c>
      <c r="B307" s="23"/>
      <c r="C307" s="14" t="s">
        <v>382</v>
      </c>
      <c r="D307" s="2"/>
      <c r="E307" s="7"/>
      <c r="F307" s="2"/>
      <c r="G307" s="24">
        <f>SUM(G308:G317)</f>
        <v>0</v>
      </c>
      <c r="H307" s="21"/>
      <c r="I307" s="21"/>
      <c r="J307" s="21"/>
      <c r="K307" s="21"/>
    </row>
    <row r="308" spans="1:11" ht="25.5">
      <c r="A308" s="12">
        <v>342264051</v>
      </c>
      <c r="B308" s="12"/>
      <c r="C308" s="28" t="s">
        <v>84</v>
      </c>
      <c r="D308" s="12" t="s">
        <v>237</v>
      </c>
      <c r="E308" s="41">
        <v>51.84</v>
      </c>
      <c r="F308" s="19">
        <v>0</v>
      </c>
      <c r="G308" s="20">
        <f aca="true" t="shared" si="29" ref="G308:G316">E308*F308</f>
        <v>0</v>
      </c>
      <c r="H308" s="21">
        <v>0</v>
      </c>
      <c r="I308" s="21">
        <f aca="true" t="shared" si="30" ref="I308:I316">E308*H308</f>
        <v>0</v>
      </c>
      <c r="J308" s="21"/>
      <c r="K308" s="21"/>
    </row>
    <row r="309" spans="1:11" ht="12.75">
      <c r="A309" s="2">
        <v>342264051</v>
      </c>
      <c r="B309" s="2"/>
      <c r="C309" s="28" t="s">
        <v>83</v>
      </c>
      <c r="D309" s="12" t="s">
        <v>237</v>
      </c>
      <c r="E309" s="41">
        <v>22.4</v>
      </c>
      <c r="F309" s="19">
        <v>0</v>
      </c>
      <c r="G309" s="20">
        <f t="shared" si="29"/>
        <v>0</v>
      </c>
      <c r="H309" s="21">
        <v>0</v>
      </c>
      <c r="I309" s="21">
        <f t="shared" si="30"/>
        <v>0</v>
      </c>
      <c r="J309" s="21"/>
      <c r="K309" s="21"/>
    </row>
    <row r="310" spans="1:11" ht="25.5">
      <c r="A310" s="12">
        <v>342264098</v>
      </c>
      <c r="B310" s="12"/>
      <c r="C310" s="28" t="s">
        <v>85</v>
      </c>
      <c r="D310" s="12" t="s">
        <v>237</v>
      </c>
      <c r="E310" s="41">
        <v>43.2</v>
      </c>
      <c r="F310" s="19">
        <v>0</v>
      </c>
      <c r="G310" s="20">
        <f t="shared" si="29"/>
        <v>0</v>
      </c>
      <c r="H310" s="21">
        <v>0</v>
      </c>
      <c r="I310" s="21">
        <f t="shared" si="30"/>
        <v>0</v>
      </c>
      <c r="J310" s="21"/>
      <c r="K310" s="21"/>
    </row>
    <row r="311" spans="1:11" ht="25.5">
      <c r="A311" s="12">
        <v>342264098</v>
      </c>
      <c r="B311" s="12"/>
      <c r="C311" s="28" t="s">
        <v>86</v>
      </c>
      <c r="D311" s="12" t="s">
        <v>237</v>
      </c>
      <c r="E311" s="41">
        <v>51.84</v>
      </c>
      <c r="F311" s="19">
        <v>0</v>
      </c>
      <c r="G311" s="20">
        <f t="shared" si="29"/>
        <v>0</v>
      </c>
      <c r="H311" s="21">
        <v>0</v>
      </c>
      <c r="I311" s="21">
        <f t="shared" si="30"/>
        <v>0</v>
      </c>
      <c r="J311" s="21"/>
      <c r="K311" s="21"/>
    </row>
    <row r="312" spans="1:11" ht="25.5">
      <c r="A312" s="1">
        <v>342265122</v>
      </c>
      <c r="B312" s="1"/>
      <c r="C312" s="11" t="s">
        <v>87</v>
      </c>
      <c r="D312" s="12" t="s">
        <v>237</v>
      </c>
      <c r="E312" s="41">
        <v>215.46</v>
      </c>
      <c r="F312" s="19">
        <v>0</v>
      </c>
      <c r="G312" s="20">
        <f t="shared" si="29"/>
        <v>0</v>
      </c>
      <c r="H312" s="21">
        <v>0</v>
      </c>
      <c r="I312" s="21">
        <f t="shared" si="30"/>
        <v>0</v>
      </c>
      <c r="J312" s="21"/>
      <c r="K312" s="21"/>
    </row>
    <row r="313" spans="1:11" ht="12.75">
      <c r="A313" s="1">
        <v>342265191</v>
      </c>
      <c r="B313" s="1"/>
      <c r="C313" s="28" t="s">
        <v>90</v>
      </c>
      <c r="D313" s="12" t="s">
        <v>266</v>
      </c>
      <c r="E313" s="40">
        <v>102</v>
      </c>
      <c r="F313" s="19">
        <v>0</v>
      </c>
      <c r="G313" s="20">
        <f t="shared" si="29"/>
        <v>0</v>
      </c>
      <c r="H313" s="21">
        <v>0</v>
      </c>
      <c r="I313" s="21">
        <f t="shared" si="30"/>
        <v>0</v>
      </c>
      <c r="J313" s="21"/>
      <c r="K313" s="21"/>
    </row>
    <row r="314" spans="1:11" ht="25.5">
      <c r="A314" s="2">
        <v>342265998</v>
      </c>
      <c r="B314" s="2"/>
      <c r="C314" s="28" t="s">
        <v>88</v>
      </c>
      <c r="D314" s="12" t="s">
        <v>237</v>
      </c>
      <c r="E314" s="41">
        <v>215.46</v>
      </c>
      <c r="F314" s="19">
        <v>0</v>
      </c>
      <c r="G314" s="20">
        <f t="shared" si="29"/>
        <v>0</v>
      </c>
      <c r="H314" s="21">
        <v>0</v>
      </c>
      <c r="I314" s="21">
        <f t="shared" si="30"/>
        <v>0</v>
      </c>
      <c r="J314" s="21"/>
      <c r="K314" s="21"/>
    </row>
    <row r="315" spans="1:11" ht="12.75">
      <c r="A315" s="1" t="s">
        <v>261</v>
      </c>
      <c r="B315" s="1"/>
      <c r="C315" s="28" t="s">
        <v>89</v>
      </c>
      <c r="D315" s="12" t="s">
        <v>237</v>
      </c>
      <c r="E315" s="41">
        <v>141.75</v>
      </c>
      <c r="F315" s="19">
        <v>0</v>
      </c>
      <c r="G315" s="20">
        <f t="shared" si="29"/>
        <v>0</v>
      </c>
      <c r="H315" s="21">
        <v>0</v>
      </c>
      <c r="I315" s="21">
        <f t="shared" si="30"/>
        <v>0</v>
      </c>
      <c r="J315" s="21"/>
      <c r="K315" s="21"/>
    </row>
    <row r="316" spans="1:11" ht="12.75">
      <c r="A316" s="1" t="s">
        <v>261</v>
      </c>
      <c r="B316" s="1"/>
      <c r="C316" s="38" t="s">
        <v>408</v>
      </c>
      <c r="D316" s="12" t="s">
        <v>266</v>
      </c>
      <c r="E316" s="40">
        <v>18</v>
      </c>
      <c r="F316" s="19">
        <v>0</v>
      </c>
      <c r="G316" s="20">
        <f t="shared" si="29"/>
        <v>0</v>
      </c>
      <c r="H316" s="21">
        <v>0</v>
      </c>
      <c r="I316" s="21">
        <f t="shared" si="30"/>
        <v>0</v>
      </c>
      <c r="J316" s="21"/>
      <c r="K316" s="21"/>
    </row>
    <row r="317" spans="1:11" ht="12.75">
      <c r="A317" s="1">
        <v>998763201</v>
      </c>
      <c r="B317" s="1"/>
      <c r="C317" s="11" t="s">
        <v>91</v>
      </c>
      <c r="D317" s="2" t="s">
        <v>24</v>
      </c>
      <c r="E317" s="7">
        <v>0</v>
      </c>
      <c r="F317" s="20">
        <f>SUM(G308:G316)</f>
        <v>0</v>
      </c>
      <c r="G317" s="20">
        <f>0.01*E317*F317</f>
        <v>0</v>
      </c>
      <c r="H317" s="21"/>
      <c r="I317" s="21"/>
      <c r="J317" s="21"/>
      <c r="K317" s="21"/>
    </row>
    <row r="318" spans="1:11" ht="12.75">
      <c r="A318" s="2"/>
      <c r="B318" s="2"/>
      <c r="C318" s="11"/>
      <c r="D318" s="2"/>
      <c r="E318" s="7"/>
      <c r="F318" s="19"/>
      <c r="G318" s="19"/>
      <c r="H318" s="21"/>
      <c r="I318" s="21"/>
      <c r="J318" s="21"/>
      <c r="K318" s="21"/>
    </row>
    <row r="319" spans="1:11" ht="18">
      <c r="A319" s="23">
        <v>764</v>
      </c>
      <c r="B319" s="23"/>
      <c r="C319" s="14" t="s">
        <v>92</v>
      </c>
      <c r="D319" s="2"/>
      <c r="E319" s="7"/>
      <c r="F319" s="2"/>
      <c r="G319" s="24">
        <f>SUM(G320:G330)</f>
        <v>0</v>
      </c>
      <c r="H319" s="21"/>
      <c r="I319" s="21"/>
      <c r="J319" s="21"/>
      <c r="K319" s="21"/>
    </row>
    <row r="320" spans="1:11" ht="12.75">
      <c r="A320" s="2">
        <v>764211401</v>
      </c>
      <c r="B320" s="2"/>
      <c r="C320" s="11" t="s">
        <v>94</v>
      </c>
      <c r="D320" s="2" t="s">
        <v>237</v>
      </c>
      <c r="E320" s="41">
        <v>16.216875</v>
      </c>
      <c r="F320" s="19">
        <v>0</v>
      </c>
      <c r="G320" s="20">
        <f aca="true" t="shared" si="31" ref="G320:G329">E320*F320</f>
        <v>0</v>
      </c>
      <c r="H320" s="21">
        <v>0</v>
      </c>
      <c r="I320" s="21">
        <f aca="true" t="shared" si="32" ref="I320:I329">E320*H320</f>
        <v>0</v>
      </c>
      <c r="J320" s="21"/>
      <c r="K320" s="21"/>
    </row>
    <row r="321" spans="1:11" ht="12.75">
      <c r="A321" s="2">
        <v>764231420</v>
      </c>
      <c r="B321" s="2"/>
      <c r="C321" s="11" t="s">
        <v>95</v>
      </c>
      <c r="D321" s="2" t="s">
        <v>246</v>
      </c>
      <c r="E321" s="7">
        <v>70.125</v>
      </c>
      <c r="F321" s="19">
        <v>0</v>
      </c>
      <c r="G321" s="20">
        <f t="shared" si="31"/>
        <v>0</v>
      </c>
      <c r="H321" s="21">
        <v>0</v>
      </c>
      <c r="I321" s="21">
        <f t="shared" si="32"/>
        <v>0</v>
      </c>
      <c r="J321" s="21"/>
      <c r="K321" s="21"/>
    </row>
    <row r="322" spans="1:11" ht="12.75">
      <c r="A322" s="2">
        <v>764251410</v>
      </c>
      <c r="B322" s="2"/>
      <c r="C322" s="11" t="s">
        <v>97</v>
      </c>
      <c r="D322" s="2" t="s">
        <v>246</v>
      </c>
      <c r="E322" s="7">
        <v>55</v>
      </c>
      <c r="F322" s="19">
        <v>0</v>
      </c>
      <c r="G322" s="20">
        <f t="shared" si="31"/>
        <v>0</v>
      </c>
      <c r="H322" s="21">
        <v>0</v>
      </c>
      <c r="I322" s="21">
        <f t="shared" si="32"/>
        <v>0</v>
      </c>
      <c r="J322" s="21"/>
      <c r="K322" s="21"/>
    </row>
    <row r="323" spans="1:11" ht="12.75">
      <c r="A323" s="2">
        <v>764259431</v>
      </c>
      <c r="B323" s="2"/>
      <c r="C323" s="37" t="s">
        <v>409</v>
      </c>
      <c r="D323" s="2" t="s">
        <v>266</v>
      </c>
      <c r="E323" s="40">
        <v>22</v>
      </c>
      <c r="F323" s="19">
        <v>0</v>
      </c>
      <c r="G323" s="20">
        <f t="shared" si="31"/>
        <v>0</v>
      </c>
      <c r="H323" s="21">
        <v>0</v>
      </c>
      <c r="I323" s="21">
        <f t="shared" si="32"/>
        <v>0</v>
      </c>
      <c r="J323" s="21"/>
      <c r="K323" s="21"/>
    </row>
    <row r="324" spans="1:11" ht="12.75">
      <c r="A324" s="2">
        <v>764292460</v>
      </c>
      <c r="B324" s="2"/>
      <c r="C324" s="11" t="s">
        <v>93</v>
      </c>
      <c r="D324" s="2" t="s">
        <v>246</v>
      </c>
      <c r="E324" s="7">
        <v>34.8</v>
      </c>
      <c r="F324" s="19">
        <v>0</v>
      </c>
      <c r="G324" s="20">
        <f t="shared" si="31"/>
        <v>0</v>
      </c>
      <c r="H324" s="21">
        <v>0</v>
      </c>
      <c r="I324" s="21">
        <f t="shared" si="32"/>
        <v>0</v>
      </c>
      <c r="J324" s="21"/>
      <c r="K324" s="21"/>
    </row>
    <row r="325" spans="1:11" ht="12.75">
      <c r="A325" s="2">
        <v>764530420</v>
      </c>
      <c r="B325" s="2"/>
      <c r="C325" s="11" t="s">
        <v>98</v>
      </c>
      <c r="D325" s="2" t="s">
        <v>237</v>
      </c>
      <c r="E325" s="41">
        <v>8.505</v>
      </c>
      <c r="F325" s="19">
        <v>0</v>
      </c>
      <c r="G325" s="20">
        <f t="shared" si="31"/>
        <v>0</v>
      </c>
      <c r="H325" s="21">
        <v>0</v>
      </c>
      <c r="I325" s="21">
        <f t="shared" si="32"/>
        <v>0</v>
      </c>
      <c r="J325" s="21"/>
      <c r="K325" s="21"/>
    </row>
    <row r="326" spans="1:11" ht="12.75">
      <c r="A326" s="2">
        <v>764551402</v>
      </c>
      <c r="B326" s="2"/>
      <c r="C326" s="11" t="s">
        <v>96</v>
      </c>
      <c r="D326" s="2" t="s">
        <v>246</v>
      </c>
      <c r="E326" s="7">
        <v>66</v>
      </c>
      <c r="F326" s="19">
        <v>0</v>
      </c>
      <c r="G326" s="20">
        <f t="shared" si="31"/>
        <v>0</v>
      </c>
      <c r="H326" s="21">
        <v>0</v>
      </c>
      <c r="I326" s="21">
        <f t="shared" si="32"/>
        <v>0</v>
      </c>
      <c r="J326" s="21"/>
      <c r="K326" s="21"/>
    </row>
    <row r="327" spans="1:11" ht="12.75">
      <c r="A327" s="1" t="s">
        <v>261</v>
      </c>
      <c r="B327" s="1"/>
      <c r="C327" s="11" t="s">
        <v>101</v>
      </c>
      <c r="D327" s="2" t="s">
        <v>266</v>
      </c>
      <c r="E327" s="40">
        <v>11</v>
      </c>
      <c r="F327" s="19">
        <v>0</v>
      </c>
      <c r="G327" s="20">
        <f t="shared" si="31"/>
        <v>0</v>
      </c>
      <c r="H327" s="21">
        <v>0</v>
      </c>
      <c r="I327" s="21">
        <f t="shared" si="32"/>
        <v>0</v>
      </c>
      <c r="J327" s="21"/>
      <c r="K327" s="21"/>
    </row>
    <row r="328" spans="1:11" ht="12.75">
      <c r="A328" s="1" t="s">
        <v>261</v>
      </c>
      <c r="B328" s="1"/>
      <c r="C328" s="11" t="s">
        <v>100</v>
      </c>
      <c r="D328" s="2" t="s">
        <v>266</v>
      </c>
      <c r="E328" s="40">
        <v>22</v>
      </c>
      <c r="F328" s="19">
        <v>0</v>
      </c>
      <c r="G328" s="20">
        <f t="shared" si="31"/>
        <v>0</v>
      </c>
      <c r="H328" s="21">
        <v>0</v>
      </c>
      <c r="I328" s="21">
        <f t="shared" si="32"/>
        <v>0</v>
      </c>
      <c r="J328" s="21"/>
      <c r="K328" s="21"/>
    </row>
    <row r="329" spans="1:11" ht="12.75">
      <c r="A329" s="1" t="s">
        <v>261</v>
      </c>
      <c r="B329" s="1"/>
      <c r="C329" s="11" t="s">
        <v>99</v>
      </c>
      <c r="D329" s="2" t="s">
        <v>246</v>
      </c>
      <c r="E329" s="7">
        <v>149</v>
      </c>
      <c r="F329" s="19">
        <v>0</v>
      </c>
      <c r="G329" s="20">
        <f t="shared" si="31"/>
        <v>0</v>
      </c>
      <c r="H329" s="21">
        <v>0</v>
      </c>
      <c r="I329" s="21">
        <f t="shared" si="32"/>
        <v>0</v>
      </c>
      <c r="J329" s="21"/>
      <c r="K329" s="21"/>
    </row>
    <row r="330" spans="1:11" ht="12.75" customHeight="1">
      <c r="A330" s="2">
        <v>998764101</v>
      </c>
      <c r="B330" s="2"/>
      <c r="C330" s="37" t="s">
        <v>383</v>
      </c>
      <c r="D330" s="2" t="s">
        <v>242</v>
      </c>
      <c r="E330" s="21">
        <f>SUM(I320:I329)</f>
        <v>0</v>
      </c>
      <c r="F330" s="19">
        <f>SUM(I320:I329)</f>
        <v>0</v>
      </c>
      <c r="G330" s="20">
        <f>E330*F330</f>
        <v>0</v>
      </c>
      <c r="H330" s="21"/>
      <c r="I330" s="21"/>
      <c r="J330" s="21"/>
      <c r="K330" s="21"/>
    </row>
    <row r="331" spans="1:11" ht="12.75">
      <c r="A331" s="2"/>
      <c r="B331" s="2"/>
      <c r="C331" s="11"/>
      <c r="D331" s="2"/>
      <c r="E331" s="7"/>
      <c r="F331" s="19"/>
      <c r="G331" s="19"/>
      <c r="H331" s="21"/>
      <c r="I331" s="21"/>
      <c r="J331" s="21"/>
      <c r="K331" s="21"/>
    </row>
    <row r="332" spans="1:11" ht="18">
      <c r="A332" s="23">
        <v>765</v>
      </c>
      <c r="B332" s="23"/>
      <c r="C332" s="14" t="s">
        <v>102</v>
      </c>
      <c r="D332" s="2"/>
      <c r="E332" s="7"/>
      <c r="F332" s="2"/>
      <c r="G332" s="24">
        <f>SUM(G333:G343)</f>
        <v>0</v>
      </c>
      <c r="H332" s="21"/>
      <c r="I332" s="21"/>
      <c r="J332" s="21"/>
      <c r="K332" s="21"/>
    </row>
    <row r="333" spans="1:11" ht="12.75">
      <c r="A333" s="2">
        <v>765331621</v>
      </c>
      <c r="B333" s="2"/>
      <c r="C333" s="11" t="s">
        <v>104</v>
      </c>
      <c r="D333" s="2" t="s">
        <v>246</v>
      </c>
      <c r="E333" s="7">
        <v>34.8</v>
      </c>
      <c r="F333" s="19">
        <v>0</v>
      </c>
      <c r="G333" s="20">
        <f aca="true" t="shared" si="33" ref="G333:G342">E333*F333</f>
        <v>0</v>
      </c>
      <c r="H333" s="21">
        <v>0</v>
      </c>
      <c r="I333" s="21">
        <f aca="true" t="shared" si="34" ref="I333:I342">E333*H333</f>
        <v>0</v>
      </c>
      <c r="J333" s="21"/>
      <c r="K333" s="21"/>
    </row>
    <row r="334" spans="1:11" ht="12.75">
      <c r="A334" s="2">
        <v>765901101</v>
      </c>
      <c r="B334" s="2"/>
      <c r="C334" s="11" t="s">
        <v>112</v>
      </c>
      <c r="D334" s="2" t="s">
        <v>237</v>
      </c>
      <c r="E334" s="41">
        <v>389.339</v>
      </c>
      <c r="F334" s="19">
        <v>0</v>
      </c>
      <c r="G334" s="20">
        <f t="shared" si="33"/>
        <v>0</v>
      </c>
      <c r="H334" s="21">
        <v>0</v>
      </c>
      <c r="I334" s="21">
        <f t="shared" si="34"/>
        <v>0</v>
      </c>
      <c r="J334" s="21"/>
      <c r="K334" s="21"/>
    </row>
    <row r="335" spans="1:11" ht="12.75">
      <c r="A335" s="36" t="s">
        <v>261</v>
      </c>
      <c r="B335" s="2"/>
      <c r="C335" s="11" t="s">
        <v>105</v>
      </c>
      <c r="D335" s="2" t="s">
        <v>246</v>
      </c>
      <c r="E335" s="7">
        <v>78.3</v>
      </c>
      <c r="F335" s="19">
        <v>0</v>
      </c>
      <c r="G335" s="20">
        <f t="shared" si="33"/>
        <v>0</v>
      </c>
      <c r="H335" s="21">
        <v>0</v>
      </c>
      <c r="I335" s="21">
        <f t="shared" si="34"/>
        <v>0</v>
      </c>
      <c r="J335" s="21"/>
      <c r="K335" s="21"/>
    </row>
    <row r="336" spans="1:11" ht="12.75">
      <c r="A336" s="36" t="s">
        <v>261</v>
      </c>
      <c r="B336" s="2"/>
      <c r="C336" s="11" t="s">
        <v>110</v>
      </c>
      <c r="D336" s="2" t="s">
        <v>266</v>
      </c>
      <c r="E336" s="40">
        <v>1</v>
      </c>
      <c r="F336" s="19">
        <v>0</v>
      </c>
      <c r="G336" s="20">
        <f t="shared" si="33"/>
        <v>0</v>
      </c>
      <c r="H336" s="21">
        <v>0</v>
      </c>
      <c r="I336" s="21">
        <f t="shared" si="34"/>
        <v>0</v>
      </c>
      <c r="J336" s="21"/>
      <c r="K336" s="21"/>
    </row>
    <row r="337" spans="1:11" ht="12.75">
      <c r="A337" s="36" t="s">
        <v>261</v>
      </c>
      <c r="B337" s="2"/>
      <c r="C337" s="11" t="s">
        <v>109</v>
      </c>
      <c r="D337" s="2" t="s">
        <v>266</v>
      </c>
      <c r="E337" s="40">
        <v>27</v>
      </c>
      <c r="F337" s="19">
        <v>0</v>
      </c>
      <c r="G337" s="20">
        <f t="shared" si="33"/>
        <v>0</v>
      </c>
      <c r="H337" s="21">
        <v>0</v>
      </c>
      <c r="I337" s="21">
        <f t="shared" si="34"/>
        <v>0</v>
      </c>
      <c r="J337" s="21"/>
      <c r="K337" s="21"/>
    </row>
    <row r="338" spans="1:11" ht="12.75">
      <c r="A338" s="36" t="s">
        <v>261</v>
      </c>
      <c r="B338" s="2"/>
      <c r="C338" s="11" t="s">
        <v>108</v>
      </c>
      <c r="D338" s="2" t="s">
        <v>266</v>
      </c>
      <c r="E338" s="40">
        <v>28</v>
      </c>
      <c r="F338" s="19">
        <v>0</v>
      </c>
      <c r="G338" s="20">
        <f t="shared" si="33"/>
        <v>0</v>
      </c>
      <c r="H338" s="21">
        <v>0</v>
      </c>
      <c r="I338" s="21">
        <f t="shared" si="34"/>
        <v>0</v>
      </c>
      <c r="J338" s="21"/>
      <c r="K338" s="21"/>
    </row>
    <row r="339" spans="1:11" ht="12.75">
      <c r="A339" s="36" t="s">
        <v>261</v>
      </c>
      <c r="B339" s="2"/>
      <c r="C339" s="11" t="s">
        <v>107</v>
      </c>
      <c r="D339" s="2" t="s">
        <v>266</v>
      </c>
      <c r="E339" s="40">
        <v>58</v>
      </c>
      <c r="F339" s="19">
        <v>0</v>
      </c>
      <c r="G339" s="20">
        <f t="shared" si="33"/>
        <v>0</v>
      </c>
      <c r="H339" s="21">
        <v>0</v>
      </c>
      <c r="I339" s="21">
        <f t="shared" si="34"/>
        <v>0</v>
      </c>
      <c r="J339" s="21"/>
      <c r="K339" s="21"/>
    </row>
    <row r="340" spans="1:11" ht="12.75">
      <c r="A340" s="36" t="s">
        <v>261</v>
      </c>
      <c r="B340" s="2"/>
      <c r="C340" s="11" t="s">
        <v>111</v>
      </c>
      <c r="D340" s="2" t="s">
        <v>246</v>
      </c>
      <c r="E340" s="7">
        <v>146.5</v>
      </c>
      <c r="F340" s="19">
        <v>0</v>
      </c>
      <c r="G340" s="20">
        <f t="shared" si="33"/>
        <v>0</v>
      </c>
      <c r="H340" s="21">
        <v>0</v>
      </c>
      <c r="I340" s="21">
        <f t="shared" si="34"/>
        <v>0</v>
      </c>
      <c r="J340" s="21"/>
      <c r="K340" s="21"/>
    </row>
    <row r="341" spans="1:11" ht="12.75">
      <c r="A341" s="36" t="s">
        <v>261</v>
      </c>
      <c r="B341" s="2"/>
      <c r="C341" s="11" t="s">
        <v>106</v>
      </c>
      <c r="D341" s="2" t="s">
        <v>246</v>
      </c>
      <c r="E341" s="7">
        <v>83.1</v>
      </c>
      <c r="F341" s="19">
        <v>0</v>
      </c>
      <c r="G341" s="20">
        <f t="shared" si="33"/>
        <v>0</v>
      </c>
      <c r="H341" s="21">
        <v>0</v>
      </c>
      <c r="I341" s="21">
        <f t="shared" si="34"/>
        <v>0</v>
      </c>
      <c r="J341" s="21"/>
      <c r="K341" s="21"/>
    </row>
    <row r="342" spans="1:11" ht="12.75">
      <c r="A342" s="36" t="s">
        <v>261</v>
      </c>
      <c r="B342" s="2"/>
      <c r="C342" s="11" t="s">
        <v>103</v>
      </c>
      <c r="D342" s="2" t="s">
        <v>237</v>
      </c>
      <c r="E342" s="41">
        <v>389.339</v>
      </c>
      <c r="F342" s="19">
        <v>0</v>
      </c>
      <c r="G342" s="20">
        <f t="shared" si="33"/>
        <v>0</v>
      </c>
      <c r="H342" s="21">
        <v>0</v>
      </c>
      <c r="I342" s="21">
        <f t="shared" si="34"/>
        <v>0</v>
      </c>
      <c r="J342" s="21"/>
      <c r="K342" s="21"/>
    </row>
    <row r="343" spans="1:11" ht="12.75">
      <c r="A343" s="2">
        <v>998765201</v>
      </c>
      <c r="B343" s="2"/>
      <c r="C343" s="11" t="s">
        <v>113</v>
      </c>
      <c r="D343" s="2" t="s">
        <v>24</v>
      </c>
      <c r="E343" s="7">
        <v>0</v>
      </c>
      <c r="F343" s="20">
        <f>SUM(G333:G342)</f>
        <v>0</v>
      </c>
      <c r="G343" s="20">
        <f>0.01*E343*F343</f>
        <v>0</v>
      </c>
      <c r="H343" s="21"/>
      <c r="I343" s="21"/>
      <c r="J343" s="21"/>
      <c r="K343" s="21"/>
    </row>
    <row r="344" spans="1:11" ht="12.75">
      <c r="A344" s="2"/>
      <c r="B344" s="2"/>
      <c r="C344" s="11"/>
      <c r="D344" s="2"/>
      <c r="E344" s="7"/>
      <c r="F344" s="2"/>
      <c r="G344" s="2"/>
      <c r="H344" s="21"/>
      <c r="I344" s="21"/>
      <c r="J344" s="21"/>
      <c r="K344" s="21"/>
    </row>
    <row r="345" spans="1:11" ht="18">
      <c r="A345" s="23">
        <v>766</v>
      </c>
      <c r="B345" s="23"/>
      <c r="C345" s="14" t="s">
        <v>114</v>
      </c>
      <c r="D345" s="2"/>
      <c r="E345" s="7"/>
      <c r="F345" s="2"/>
      <c r="G345" s="24">
        <f>SUM(G346:G361)</f>
        <v>0</v>
      </c>
      <c r="H345" s="21"/>
      <c r="I345" s="21"/>
      <c r="J345" s="21"/>
      <c r="K345" s="21"/>
    </row>
    <row r="346" spans="1:11" ht="25.5">
      <c r="A346" s="2">
        <v>766694113</v>
      </c>
      <c r="B346" s="2"/>
      <c r="C346" s="11" t="s">
        <v>122</v>
      </c>
      <c r="D346" s="2" t="s">
        <v>266</v>
      </c>
      <c r="E346" s="40">
        <v>11</v>
      </c>
      <c r="F346" s="19">
        <v>0</v>
      </c>
      <c r="G346" s="20">
        <f aca="true" t="shared" si="35" ref="G346:G360">E346*F346</f>
        <v>0</v>
      </c>
      <c r="H346" s="21">
        <v>0</v>
      </c>
      <c r="I346" s="21">
        <f aca="true" t="shared" si="36" ref="I346:I360">E346*H346</f>
        <v>0</v>
      </c>
      <c r="J346" s="21"/>
      <c r="K346" s="21"/>
    </row>
    <row r="347" spans="1:11" ht="25.5">
      <c r="A347" s="1" t="s">
        <v>261</v>
      </c>
      <c r="B347" s="1"/>
      <c r="C347" s="11" t="s">
        <v>116</v>
      </c>
      <c r="D347" s="2" t="s">
        <v>266</v>
      </c>
      <c r="E347" s="40">
        <v>11</v>
      </c>
      <c r="F347" s="19">
        <v>0</v>
      </c>
      <c r="G347" s="20">
        <f t="shared" si="35"/>
        <v>0</v>
      </c>
      <c r="H347" s="21">
        <v>0</v>
      </c>
      <c r="I347" s="21">
        <f t="shared" si="36"/>
        <v>0</v>
      </c>
      <c r="J347" s="21"/>
      <c r="K347" s="21"/>
    </row>
    <row r="348" spans="1:11" ht="43.5" customHeight="1">
      <c r="A348" s="1" t="s">
        <v>261</v>
      </c>
      <c r="B348" s="1"/>
      <c r="C348" s="11" t="s">
        <v>118</v>
      </c>
      <c r="D348" s="2" t="s">
        <v>266</v>
      </c>
      <c r="E348" s="40">
        <v>9</v>
      </c>
      <c r="F348" s="19">
        <v>0</v>
      </c>
      <c r="G348" s="20">
        <f t="shared" si="35"/>
        <v>0</v>
      </c>
      <c r="H348" s="21">
        <v>0</v>
      </c>
      <c r="I348" s="21">
        <f t="shared" si="36"/>
        <v>0</v>
      </c>
      <c r="J348" s="21"/>
      <c r="K348" s="21"/>
    </row>
    <row r="349" spans="1:11" ht="12.75">
      <c r="A349" s="1" t="s">
        <v>261</v>
      </c>
      <c r="B349" s="1"/>
      <c r="C349" s="37" t="s">
        <v>411</v>
      </c>
      <c r="D349" s="2" t="s">
        <v>119</v>
      </c>
      <c r="E349" s="40">
        <v>11</v>
      </c>
      <c r="F349" s="19">
        <v>0</v>
      </c>
      <c r="G349" s="20">
        <f t="shared" si="35"/>
        <v>0</v>
      </c>
      <c r="H349" s="21">
        <v>0</v>
      </c>
      <c r="I349" s="21">
        <f t="shared" si="36"/>
        <v>0</v>
      </c>
      <c r="J349" s="21"/>
      <c r="K349" s="21"/>
    </row>
    <row r="350" spans="1:11" ht="12.75">
      <c r="A350" s="1" t="s">
        <v>261</v>
      </c>
      <c r="B350" s="1"/>
      <c r="C350" s="37" t="s">
        <v>421</v>
      </c>
      <c r="D350" s="2" t="s">
        <v>342</v>
      </c>
      <c r="E350" s="40">
        <v>7</v>
      </c>
      <c r="F350" s="19">
        <v>0</v>
      </c>
      <c r="G350" s="20">
        <f t="shared" si="35"/>
        <v>0</v>
      </c>
      <c r="H350" s="21">
        <v>0</v>
      </c>
      <c r="I350" s="21">
        <f t="shared" si="36"/>
        <v>0</v>
      </c>
      <c r="J350" s="21"/>
      <c r="K350" s="21"/>
    </row>
    <row r="351" spans="1:11" ht="12.75">
      <c r="A351" s="1" t="s">
        <v>261</v>
      </c>
      <c r="B351" s="1"/>
      <c r="C351" s="37" t="s">
        <v>422</v>
      </c>
      <c r="D351" s="2" t="s">
        <v>342</v>
      </c>
      <c r="E351" s="40">
        <v>2</v>
      </c>
      <c r="F351" s="19">
        <v>0</v>
      </c>
      <c r="G351" s="20">
        <f t="shared" si="35"/>
        <v>0</v>
      </c>
      <c r="H351" s="21">
        <v>0</v>
      </c>
      <c r="I351" s="21">
        <f t="shared" si="36"/>
        <v>0</v>
      </c>
      <c r="J351" s="21"/>
      <c r="K351" s="21"/>
    </row>
    <row r="352" spans="1:11" ht="25.5">
      <c r="A352" s="1" t="s">
        <v>261</v>
      </c>
      <c r="B352" s="1"/>
      <c r="C352" s="11" t="s">
        <v>121</v>
      </c>
      <c r="D352" s="2" t="s">
        <v>266</v>
      </c>
      <c r="E352" s="40">
        <v>11</v>
      </c>
      <c r="F352" s="19">
        <v>0</v>
      </c>
      <c r="G352" s="20">
        <f t="shared" si="35"/>
        <v>0</v>
      </c>
      <c r="H352" s="21">
        <v>0</v>
      </c>
      <c r="I352" s="21">
        <f t="shared" si="36"/>
        <v>0</v>
      </c>
      <c r="J352" s="21"/>
      <c r="K352" s="21"/>
    </row>
    <row r="353" spans="1:11" ht="25.5">
      <c r="A353" s="1" t="s">
        <v>252</v>
      </c>
      <c r="B353" s="1"/>
      <c r="C353" s="11" t="s">
        <v>115</v>
      </c>
      <c r="D353" s="2" t="s">
        <v>266</v>
      </c>
      <c r="E353" s="40">
        <v>11</v>
      </c>
      <c r="F353" s="19">
        <v>0</v>
      </c>
      <c r="G353" s="20">
        <f t="shared" si="35"/>
        <v>0</v>
      </c>
      <c r="H353" s="21">
        <v>0</v>
      </c>
      <c r="I353" s="21">
        <f t="shared" si="36"/>
        <v>0</v>
      </c>
      <c r="J353" s="21"/>
      <c r="K353" s="21"/>
    </row>
    <row r="354" spans="1:11" ht="44.25" customHeight="1">
      <c r="A354" s="1" t="s">
        <v>252</v>
      </c>
      <c r="B354" s="1"/>
      <c r="C354" s="11" t="s">
        <v>117</v>
      </c>
      <c r="D354" s="2" t="s">
        <v>266</v>
      </c>
      <c r="E354" s="40">
        <v>9</v>
      </c>
      <c r="F354" s="19">
        <v>0</v>
      </c>
      <c r="G354" s="20">
        <f t="shared" si="35"/>
        <v>0</v>
      </c>
      <c r="H354" s="21">
        <v>0</v>
      </c>
      <c r="I354" s="21">
        <f t="shared" si="36"/>
        <v>0</v>
      </c>
      <c r="J354" s="21"/>
      <c r="K354" s="21"/>
    </row>
    <row r="355" spans="1:11" ht="12.75">
      <c r="A355" s="1" t="s">
        <v>252</v>
      </c>
      <c r="B355" s="1"/>
      <c r="C355" s="37" t="s">
        <v>412</v>
      </c>
      <c r="D355" s="2" t="s">
        <v>119</v>
      </c>
      <c r="E355" s="7">
        <v>11</v>
      </c>
      <c r="F355" s="19">
        <v>0</v>
      </c>
      <c r="G355" s="20">
        <f t="shared" si="35"/>
        <v>0</v>
      </c>
      <c r="H355" s="21">
        <v>0</v>
      </c>
      <c r="I355" s="21">
        <f t="shared" si="36"/>
        <v>0</v>
      </c>
      <c r="J355" s="21"/>
      <c r="K355" s="21"/>
    </row>
    <row r="356" spans="1:11" ht="12.75">
      <c r="A356" s="1" t="s">
        <v>252</v>
      </c>
      <c r="B356" s="1"/>
      <c r="C356" s="11" t="s">
        <v>124</v>
      </c>
      <c r="D356" s="2" t="s">
        <v>266</v>
      </c>
      <c r="E356" s="7">
        <v>22</v>
      </c>
      <c r="F356" s="19">
        <v>0</v>
      </c>
      <c r="G356" s="20">
        <f t="shared" si="35"/>
        <v>0</v>
      </c>
      <c r="H356" s="21">
        <v>0</v>
      </c>
      <c r="I356" s="21">
        <f t="shared" si="36"/>
        <v>0</v>
      </c>
      <c r="J356" s="21"/>
      <c r="K356" s="21"/>
    </row>
    <row r="357" spans="1:11" ht="12.75">
      <c r="A357" s="1" t="s">
        <v>252</v>
      </c>
      <c r="B357" s="1"/>
      <c r="C357" s="37" t="s">
        <v>419</v>
      </c>
      <c r="D357" s="2" t="s">
        <v>342</v>
      </c>
      <c r="E357" s="7">
        <v>7</v>
      </c>
      <c r="F357" s="19">
        <v>0</v>
      </c>
      <c r="G357" s="20">
        <f t="shared" si="35"/>
        <v>0</v>
      </c>
      <c r="H357" s="21">
        <v>0</v>
      </c>
      <c r="I357" s="21">
        <f t="shared" si="36"/>
        <v>0</v>
      </c>
      <c r="J357" s="21"/>
      <c r="K357" s="21"/>
    </row>
    <row r="358" spans="1:11" ht="12.75">
      <c r="A358" s="1" t="s">
        <v>252</v>
      </c>
      <c r="B358" s="1"/>
      <c r="C358" s="37" t="s">
        <v>420</v>
      </c>
      <c r="D358" s="2" t="s">
        <v>342</v>
      </c>
      <c r="E358" s="7">
        <v>2</v>
      </c>
      <c r="F358" s="19">
        <v>0</v>
      </c>
      <c r="G358" s="20">
        <f t="shared" si="35"/>
        <v>0</v>
      </c>
      <c r="H358" s="21">
        <v>0</v>
      </c>
      <c r="I358" s="21">
        <f t="shared" si="36"/>
        <v>0</v>
      </c>
      <c r="J358" s="21"/>
      <c r="K358" s="21"/>
    </row>
    <row r="359" spans="1:11" ht="25.5">
      <c r="A359" s="1" t="s">
        <v>252</v>
      </c>
      <c r="B359" s="1"/>
      <c r="C359" s="11" t="s">
        <v>123</v>
      </c>
      <c r="D359" s="2" t="s">
        <v>246</v>
      </c>
      <c r="E359" s="7">
        <v>24.4</v>
      </c>
      <c r="F359" s="19">
        <v>0</v>
      </c>
      <c r="G359" s="20">
        <f t="shared" si="35"/>
        <v>0</v>
      </c>
      <c r="H359" s="21">
        <v>0</v>
      </c>
      <c r="I359" s="21">
        <f t="shared" si="36"/>
        <v>0</v>
      </c>
      <c r="J359" s="21"/>
      <c r="K359" s="21"/>
    </row>
    <row r="360" spans="1:11" ht="25.5">
      <c r="A360" s="1" t="s">
        <v>252</v>
      </c>
      <c r="B360" s="1"/>
      <c r="C360" s="11" t="s">
        <v>120</v>
      </c>
      <c r="D360" s="2" t="s">
        <v>266</v>
      </c>
      <c r="E360" s="40">
        <v>11</v>
      </c>
      <c r="F360" s="19">
        <v>0</v>
      </c>
      <c r="G360" s="20">
        <f t="shared" si="35"/>
        <v>0</v>
      </c>
      <c r="H360" s="21">
        <v>0</v>
      </c>
      <c r="I360" s="21">
        <f t="shared" si="36"/>
        <v>0</v>
      </c>
      <c r="J360" s="21"/>
      <c r="K360" s="21"/>
    </row>
    <row r="361" spans="1:11" ht="12.75">
      <c r="A361" s="2">
        <v>998766201</v>
      </c>
      <c r="B361" s="2"/>
      <c r="C361" s="11" t="s">
        <v>125</v>
      </c>
      <c r="D361" s="2" t="s">
        <v>24</v>
      </c>
      <c r="E361" s="7">
        <v>0</v>
      </c>
      <c r="F361" s="20">
        <f>SUM(G346:G360)</f>
        <v>0</v>
      </c>
      <c r="G361" s="20">
        <f>0.01*E361*F361</f>
        <v>0</v>
      </c>
      <c r="H361" s="21"/>
      <c r="I361" s="21"/>
      <c r="J361" s="21"/>
      <c r="K361" s="21"/>
    </row>
    <row r="362" spans="1:11" ht="12.75">
      <c r="A362" s="2"/>
      <c r="B362" s="2"/>
      <c r="C362" s="11"/>
      <c r="D362" s="2"/>
      <c r="E362" s="7"/>
      <c r="F362" s="19"/>
      <c r="G362" s="20"/>
      <c r="H362" s="21"/>
      <c r="I362" s="21"/>
      <c r="J362" s="21"/>
      <c r="K362" s="21"/>
    </row>
    <row r="363" spans="1:11" ht="18">
      <c r="A363" s="23">
        <v>771</v>
      </c>
      <c r="B363" s="23"/>
      <c r="C363" s="14" t="s">
        <v>126</v>
      </c>
      <c r="D363" s="2"/>
      <c r="E363" s="7"/>
      <c r="F363" s="19"/>
      <c r="G363" s="24">
        <f>SUM(G364:G379)</f>
        <v>0</v>
      </c>
      <c r="H363" s="21"/>
      <c r="I363" s="21"/>
      <c r="J363" s="21"/>
      <c r="K363" s="21"/>
    </row>
    <row r="364" spans="1:11" ht="12.75">
      <c r="A364" s="2">
        <v>771101121</v>
      </c>
      <c r="B364" s="2"/>
      <c r="C364" s="11" t="s">
        <v>127</v>
      </c>
      <c r="D364" s="2" t="s">
        <v>237</v>
      </c>
      <c r="E364" s="41">
        <v>212.8875</v>
      </c>
      <c r="F364" s="19">
        <v>0</v>
      </c>
      <c r="G364" s="20">
        <f aca="true" t="shared" si="37" ref="G364:G378">E364*F364</f>
        <v>0</v>
      </c>
      <c r="H364" s="21">
        <v>0</v>
      </c>
      <c r="I364" s="21">
        <f aca="true" t="shared" si="38" ref="I364:I378">E364*H364</f>
        <v>0</v>
      </c>
      <c r="J364" s="21"/>
      <c r="K364" s="21"/>
    </row>
    <row r="365" spans="1:11" ht="12.75">
      <c r="A365" s="2">
        <v>771120211</v>
      </c>
      <c r="B365" s="2"/>
      <c r="C365" s="11" t="s">
        <v>133</v>
      </c>
      <c r="D365" s="2" t="s">
        <v>246</v>
      </c>
      <c r="E365" s="7">
        <v>85.5</v>
      </c>
      <c r="F365" s="19">
        <v>0</v>
      </c>
      <c r="G365" s="20">
        <f t="shared" si="37"/>
        <v>0</v>
      </c>
      <c r="H365" s="21">
        <v>0</v>
      </c>
      <c r="I365" s="21">
        <f t="shared" si="38"/>
        <v>0</v>
      </c>
      <c r="J365" s="21"/>
      <c r="K365" s="21"/>
    </row>
    <row r="366" spans="1:11" ht="12.75">
      <c r="A366" s="2">
        <v>771130111</v>
      </c>
      <c r="B366" s="2"/>
      <c r="C366" s="11" t="s">
        <v>134</v>
      </c>
      <c r="D366" s="2" t="s">
        <v>246</v>
      </c>
      <c r="E366" s="7">
        <v>82.35</v>
      </c>
      <c r="F366" s="19">
        <v>0</v>
      </c>
      <c r="G366" s="20">
        <f t="shared" si="37"/>
        <v>0</v>
      </c>
      <c r="H366" s="21">
        <v>0</v>
      </c>
      <c r="I366" s="21">
        <f t="shared" si="38"/>
        <v>0</v>
      </c>
      <c r="J366" s="21"/>
      <c r="K366" s="21"/>
    </row>
    <row r="367" spans="1:11" ht="12.75">
      <c r="A367" s="2">
        <v>771479001</v>
      </c>
      <c r="B367" s="2"/>
      <c r="C367" s="11" t="s">
        <v>132</v>
      </c>
      <c r="D367" s="2" t="s">
        <v>246</v>
      </c>
      <c r="E367" s="7">
        <v>85.5</v>
      </c>
      <c r="F367" s="19">
        <v>0</v>
      </c>
      <c r="G367" s="20">
        <f t="shared" si="37"/>
        <v>0</v>
      </c>
      <c r="H367" s="21">
        <v>0</v>
      </c>
      <c r="I367" s="21">
        <f t="shared" si="38"/>
        <v>0</v>
      </c>
      <c r="J367" s="21"/>
      <c r="K367" s="21"/>
    </row>
    <row r="368" spans="1:11" ht="25.5">
      <c r="A368" s="2">
        <v>771575109</v>
      </c>
      <c r="B368" s="2"/>
      <c r="C368" s="11" t="s">
        <v>128</v>
      </c>
      <c r="D368" s="2" t="s">
        <v>237</v>
      </c>
      <c r="E368" s="41">
        <v>162.33</v>
      </c>
      <c r="F368" s="19">
        <v>0</v>
      </c>
      <c r="G368" s="20">
        <f t="shared" si="37"/>
        <v>0</v>
      </c>
      <c r="H368" s="21">
        <v>0</v>
      </c>
      <c r="I368" s="21">
        <f t="shared" si="38"/>
        <v>0</v>
      </c>
      <c r="J368" s="21"/>
      <c r="K368" s="21"/>
    </row>
    <row r="369" spans="1:11" ht="12.75">
      <c r="A369" s="2">
        <v>771578011</v>
      </c>
      <c r="B369" s="2"/>
      <c r="C369" s="11" t="s">
        <v>138</v>
      </c>
      <c r="D369" s="2" t="s">
        <v>246</v>
      </c>
      <c r="E369" s="7">
        <v>164.25</v>
      </c>
      <c r="F369" s="19">
        <v>0</v>
      </c>
      <c r="G369" s="20">
        <f t="shared" si="37"/>
        <v>0</v>
      </c>
      <c r="H369" s="21">
        <v>0</v>
      </c>
      <c r="I369" s="21">
        <f t="shared" si="38"/>
        <v>0</v>
      </c>
      <c r="J369" s="21"/>
      <c r="K369" s="21"/>
    </row>
    <row r="370" spans="1:11" ht="12.75">
      <c r="A370" s="2">
        <v>771579791</v>
      </c>
      <c r="B370" s="2"/>
      <c r="C370" s="11" t="s">
        <v>140</v>
      </c>
      <c r="D370" s="2" t="s">
        <v>237</v>
      </c>
      <c r="E370" s="41">
        <v>73.5</v>
      </c>
      <c r="F370" s="19">
        <v>0</v>
      </c>
      <c r="G370" s="20">
        <f t="shared" si="37"/>
        <v>0</v>
      </c>
      <c r="H370" s="21">
        <v>0</v>
      </c>
      <c r="I370" s="21">
        <f t="shared" si="38"/>
        <v>0</v>
      </c>
      <c r="J370" s="21"/>
      <c r="K370" s="21"/>
    </row>
    <row r="371" spans="1:11" ht="12.75">
      <c r="A371" s="2">
        <v>771579795</v>
      </c>
      <c r="B371" s="2"/>
      <c r="C371" s="11" t="s">
        <v>141</v>
      </c>
      <c r="D371" s="2" t="s">
        <v>237</v>
      </c>
      <c r="E371" s="41">
        <v>219.4755</v>
      </c>
      <c r="F371" s="19">
        <v>0</v>
      </c>
      <c r="G371" s="20">
        <f t="shared" si="37"/>
        <v>0</v>
      </c>
      <c r="H371" s="21">
        <v>0</v>
      </c>
      <c r="I371" s="21">
        <f t="shared" si="38"/>
        <v>0</v>
      </c>
      <c r="J371" s="21"/>
      <c r="K371" s="21"/>
    </row>
    <row r="372" spans="1:11" ht="12.75">
      <c r="A372" s="2">
        <v>771591115</v>
      </c>
      <c r="B372" s="2"/>
      <c r="C372" s="11" t="s">
        <v>139</v>
      </c>
      <c r="D372" s="2" t="s">
        <v>246</v>
      </c>
      <c r="E372" s="7">
        <v>25.2</v>
      </c>
      <c r="F372" s="19">
        <v>0</v>
      </c>
      <c r="G372" s="20">
        <f t="shared" si="37"/>
        <v>0</v>
      </c>
      <c r="H372" s="21">
        <v>0</v>
      </c>
      <c r="I372" s="21">
        <f t="shared" si="38"/>
        <v>0</v>
      </c>
      <c r="J372" s="21"/>
      <c r="K372" s="21"/>
    </row>
    <row r="373" spans="1:11" ht="25.5">
      <c r="A373" s="1" t="s">
        <v>261</v>
      </c>
      <c r="B373" s="1"/>
      <c r="C373" s="11" t="s">
        <v>129</v>
      </c>
      <c r="D373" s="2" t="s">
        <v>237</v>
      </c>
      <c r="E373" s="41">
        <v>50.5575</v>
      </c>
      <c r="F373" s="19">
        <v>0</v>
      </c>
      <c r="G373" s="20">
        <f t="shared" si="37"/>
        <v>0</v>
      </c>
      <c r="H373" s="21">
        <v>0</v>
      </c>
      <c r="I373" s="21">
        <f t="shared" si="38"/>
        <v>0</v>
      </c>
      <c r="J373" s="21"/>
      <c r="K373" s="21"/>
    </row>
    <row r="374" spans="1:11" ht="12.75">
      <c r="A374" s="1" t="s">
        <v>252</v>
      </c>
      <c r="B374" s="1"/>
      <c r="C374" s="11" t="s">
        <v>130</v>
      </c>
      <c r="D374" s="2" t="s">
        <v>237</v>
      </c>
      <c r="E374" s="41">
        <v>189</v>
      </c>
      <c r="F374" s="19">
        <v>0</v>
      </c>
      <c r="G374" s="20">
        <f t="shared" si="37"/>
        <v>0</v>
      </c>
      <c r="H374" s="21">
        <v>0</v>
      </c>
      <c r="I374" s="21">
        <f t="shared" si="38"/>
        <v>0</v>
      </c>
      <c r="J374" s="21"/>
      <c r="K374" s="21"/>
    </row>
    <row r="375" spans="1:11" ht="12.75">
      <c r="A375" s="1" t="s">
        <v>252</v>
      </c>
      <c r="B375" s="1"/>
      <c r="C375" s="11" t="s">
        <v>131</v>
      </c>
      <c r="D375" s="2" t="s">
        <v>237</v>
      </c>
      <c r="E375" s="41">
        <v>55</v>
      </c>
      <c r="F375" s="19">
        <v>0</v>
      </c>
      <c r="G375" s="20">
        <f t="shared" si="37"/>
        <v>0</v>
      </c>
      <c r="H375" s="21">
        <v>0</v>
      </c>
      <c r="I375" s="21">
        <f t="shared" si="38"/>
        <v>0</v>
      </c>
      <c r="J375" s="21"/>
      <c r="K375" s="21"/>
    </row>
    <row r="376" spans="1:11" ht="12.75">
      <c r="A376" s="1" t="s">
        <v>252</v>
      </c>
      <c r="B376" s="1"/>
      <c r="C376" s="11" t="s">
        <v>136</v>
      </c>
      <c r="D376" s="2" t="s">
        <v>266</v>
      </c>
      <c r="E376" s="40">
        <v>45</v>
      </c>
      <c r="F376" s="19">
        <v>0</v>
      </c>
      <c r="G376" s="20">
        <f t="shared" si="37"/>
        <v>0</v>
      </c>
      <c r="H376" s="21">
        <v>0</v>
      </c>
      <c r="I376" s="21">
        <f t="shared" si="38"/>
        <v>0</v>
      </c>
      <c r="J376" s="21"/>
      <c r="K376" s="21"/>
    </row>
    <row r="377" spans="1:11" ht="12.75">
      <c r="A377" s="1" t="s">
        <v>252</v>
      </c>
      <c r="B377" s="1"/>
      <c r="C377" s="11" t="s">
        <v>137</v>
      </c>
      <c r="D377" s="2" t="s">
        <v>266</v>
      </c>
      <c r="E377" s="40">
        <v>18</v>
      </c>
      <c r="F377" s="19">
        <v>0</v>
      </c>
      <c r="G377" s="20">
        <f t="shared" si="37"/>
        <v>0</v>
      </c>
      <c r="H377" s="21">
        <v>0</v>
      </c>
      <c r="I377" s="21">
        <f t="shared" si="38"/>
        <v>0</v>
      </c>
      <c r="J377" s="21"/>
      <c r="K377" s="21"/>
    </row>
    <row r="378" spans="1:11" ht="12.75">
      <c r="A378" s="1" t="s">
        <v>252</v>
      </c>
      <c r="B378" s="1"/>
      <c r="C378" s="11" t="s">
        <v>135</v>
      </c>
      <c r="D378" s="2" t="s">
        <v>266</v>
      </c>
      <c r="E378" s="40">
        <v>315</v>
      </c>
      <c r="F378" s="19">
        <v>0</v>
      </c>
      <c r="G378" s="20">
        <f t="shared" si="37"/>
        <v>0</v>
      </c>
      <c r="H378" s="21">
        <v>0</v>
      </c>
      <c r="I378" s="21">
        <f t="shared" si="38"/>
        <v>0</v>
      </c>
      <c r="J378" s="21"/>
      <c r="K378" s="21"/>
    </row>
    <row r="379" spans="1:11" ht="12.75">
      <c r="A379" s="2">
        <v>998771201</v>
      </c>
      <c r="B379" s="2"/>
      <c r="C379" s="11" t="s">
        <v>142</v>
      </c>
      <c r="D379" s="2" t="s">
        <v>24</v>
      </c>
      <c r="E379" s="7">
        <v>0</v>
      </c>
      <c r="F379" s="20">
        <f>SUM(G364:G378)</f>
        <v>0</v>
      </c>
      <c r="G379" s="20">
        <f>0.01*E379*F379</f>
        <v>0</v>
      </c>
      <c r="H379" s="21"/>
      <c r="I379" s="21"/>
      <c r="J379" s="21"/>
      <c r="K379" s="21"/>
    </row>
    <row r="380" spans="1:11" ht="12.75">
      <c r="A380" s="2"/>
      <c r="B380" s="2"/>
      <c r="C380" s="11"/>
      <c r="D380" s="2"/>
      <c r="E380" s="7"/>
      <c r="F380" s="19"/>
      <c r="G380" s="19"/>
      <c r="H380" s="21"/>
      <c r="I380" s="21"/>
      <c r="J380" s="21"/>
      <c r="K380" s="21"/>
    </row>
    <row r="381" spans="1:11" ht="18">
      <c r="A381" s="23">
        <v>776</v>
      </c>
      <c r="B381" s="23"/>
      <c r="C381" s="14" t="s">
        <v>143</v>
      </c>
      <c r="D381" s="2"/>
      <c r="E381" s="7"/>
      <c r="F381" s="19">
        <v>0</v>
      </c>
      <c r="G381" s="24">
        <f>SUM(G382:G391)</f>
        <v>0</v>
      </c>
      <c r="H381" s="21"/>
      <c r="I381" s="21"/>
      <c r="J381" s="21"/>
      <c r="K381" s="21"/>
    </row>
    <row r="382" spans="1:11" ht="12.75">
      <c r="A382" s="2">
        <v>776101115</v>
      </c>
      <c r="B382" s="2"/>
      <c r="C382" s="11" t="s">
        <v>144</v>
      </c>
      <c r="D382" s="2" t="s">
        <v>237</v>
      </c>
      <c r="E382" s="41">
        <v>214.8005</v>
      </c>
      <c r="F382" s="19">
        <v>0</v>
      </c>
      <c r="G382" s="20">
        <f aca="true" t="shared" si="39" ref="G382:G390">E382*F382</f>
        <v>0</v>
      </c>
      <c r="H382" s="21">
        <v>0</v>
      </c>
      <c r="I382" s="21">
        <f aca="true" t="shared" si="40" ref="I382:I390">E382*H382</f>
        <v>0</v>
      </c>
      <c r="J382" s="21"/>
      <c r="K382" s="21"/>
    </row>
    <row r="383" spans="1:11" ht="12.75">
      <c r="A383" s="2">
        <v>776101121</v>
      </c>
      <c r="B383" s="2"/>
      <c r="C383" s="11" t="s">
        <v>127</v>
      </c>
      <c r="D383" s="2" t="s">
        <v>237</v>
      </c>
      <c r="E383" s="41">
        <v>214.8005</v>
      </c>
      <c r="F383" s="19">
        <v>0</v>
      </c>
      <c r="G383" s="20">
        <f t="shared" si="39"/>
        <v>0</v>
      </c>
      <c r="H383" s="21">
        <v>0</v>
      </c>
      <c r="I383" s="21">
        <f t="shared" si="40"/>
        <v>0</v>
      </c>
      <c r="J383" s="21"/>
      <c r="K383" s="21"/>
    </row>
    <row r="384" spans="1:11" ht="12.75">
      <c r="A384" s="2">
        <v>776421100</v>
      </c>
      <c r="B384" s="2"/>
      <c r="C384" s="11" t="s">
        <v>146</v>
      </c>
      <c r="D384" s="2" t="s">
        <v>246</v>
      </c>
      <c r="E384" s="7">
        <v>160.65</v>
      </c>
      <c r="F384" s="19">
        <v>0</v>
      </c>
      <c r="G384" s="20">
        <f t="shared" si="39"/>
        <v>0</v>
      </c>
      <c r="H384" s="21">
        <v>0</v>
      </c>
      <c r="I384" s="21">
        <f t="shared" si="40"/>
        <v>0</v>
      </c>
      <c r="J384" s="21"/>
      <c r="K384" s="21"/>
    </row>
    <row r="385" spans="1:11" ht="12.75">
      <c r="A385" s="2">
        <v>776521100</v>
      </c>
      <c r="B385" s="2"/>
      <c r="C385" s="11" t="s">
        <v>145</v>
      </c>
      <c r="D385" s="2" t="s">
        <v>237</v>
      </c>
      <c r="E385" s="41">
        <v>214.8005</v>
      </c>
      <c r="F385" s="19">
        <v>0</v>
      </c>
      <c r="G385" s="20">
        <f t="shared" si="39"/>
        <v>0</v>
      </c>
      <c r="H385" s="21">
        <v>0</v>
      </c>
      <c r="I385" s="21">
        <f t="shared" si="40"/>
        <v>0</v>
      </c>
      <c r="J385" s="21"/>
      <c r="K385" s="21"/>
    </row>
    <row r="386" spans="1:11" ht="12.75">
      <c r="A386" s="2">
        <v>776994111</v>
      </c>
      <c r="B386" s="2"/>
      <c r="C386" s="11" t="s">
        <v>147</v>
      </c>
      <c r="D386" s="2" t="s">
        <v>246</v>
      </c>
      <c r="E386" s="7">
        <v>175.2</v>
      </c>
      <c r="F386" s="19">
        <v>0</v>
      </c>
      <c r="G386" s="20">
        <f t="shared" si="39"/>
        <v>0</v>
      </c>
      <c r="H386" s="21">
        <v>0</v>
      </c>
      <c r="I386" s="21">
        <f t="shared" si="40"/>
        <v>0</v>
      </c>
      <c r="J386" s="21"/>
      <c r="K386" s="21"/>
    </row>
    <row r="387" spans="1:11" ht="12.75">
      <c r="A387" s="2">
        <v>776996110</v>
      </c>
      <c r="B387" s="2"/>
      <c r="C387" s="11" t="s">
        <v>149</v>
      </c>
      <c r="D387" s="2" t="s">
        <v>237</v>
      </c>
      <c r="E387" s="41">
        <v>214.8005</v>
      </c>
      <c r="F387" s="19">
        <v>0</v>
      </c>
      <c r="G387" s="20">
        <f t="shared" si="39"/>
        <v>0</v>
      </c>
      <c r="H387" s="21">
        <v>0</v>
      </c>
      <c r="I387" s="21">
        <f t="shared" si="40"/>
        <v>0</v>
      </c>
      <c r="J387" s="21"/>
      <c r="K387" s="21"/>
    </row>
    <row r="388" spans="1:11" ht="12.75">
      <c r="A388" s="1" t="s">
        <v>261</v>
      </c>
      <c r="B388" s="1"/>
      <c r="C388" s="11" t="s">
        <v>148</v>
      </c>
      <c r="D388" s="2" t="s">
        <v>246</v>
      </c>
      <c r="E388" s="7">
        <v>24.75</v>
      </c>
      <c r="F388" s="19">
        <v>0</v>
      </c>
      <c r="G388" s="20">
        <f t="shared" si="39"/>
        <v>0</v>
      </c>
      <c r="H388" s="21">
        <v>0</v>
      </c>
      <c r="I388" s="21">
        <f t="shared" si="40"/>
        <v>0</v>
      </c>
      <c r="J388" s="21"/>
      <c r="K388" s="21"/>
    </row>
    <row r="389" spans="1:11" ht="12.75">
      <c r="A389" s="1" t="s">
        <v>252</v>
      </c>
      <c r="B389" s="1"/>
      <c r="C389" s="11" t="s">
        <v>151</v>
      </c>
      <c r="D389" s="2" t="s">
        <v>246</v>
      </c>
      <c r="E389" s="7">
        <v>168.6825</v>
      </c>
      <c r="F389" s="19">
        <v>0</v>
      </c>
      <c r="G389" s="20">
        <f t="shared" si="39"/>
        <v>0</v>
      </c>
      <c r="H389" s="21">
        <v>0</v>
      </c>
      <c r="I389" s="21">
        <f t="shared" si="40"/>
        <v>0</v>
      </c>
      <c r="J389" s="21"/>
      <c r="K389" s="21"/>
    </row>
    <row r="390" spans="1:11" ht="12.75">
      <c r="A390" s="1" t="s">
        <v>252</v>
      </c>
      <c r="B390" s="1"/>
      <c r="C390" s="11" t="s">
        <v>150</v>
      </c>
      <c r="D390" s="2" t="s">
        <v>237</v>
      </c>
      <c r="E390" s="41">
        <v>225.540525</v>
      </c>
      <c r="F390" s="19">
        <v>0</v>
      </c>
      <c r="G390" s="20">
        <f t="shared" si="39"/>
        <v>0</v>
      </c>
      <c r="H390" s="21">
        <v>0</v>
      </c>
      <c r="I390" s="21">
        <f t="shared" si="40"/>
        <v>0</v>
      </c>
      <c r="J390" s="21"/>
      <c r="K390" s="21"/>
    </row>
    <row r="391" spans="1:11" ht="25.5">
      <c r="A391" s="2">
        <v>998776201</v>
      </c>
      <c r="B391" s="2"/>
      <c r="C391" s="11" t="s">
        <v>152</v>
      </c>
      <c r="D391" s="2" t="s">
        <v>24</v>
      </c>
      <c r="E391" s="7">
        <v>0</v>
      </c>
      <c r="F391" s="20">
        <f>SUM(G382:G390)</f>
        <v>0</v>
      </c>
      <c r="G391" s="20">
        <f>0.01*E391*F391</f>
        <v>0</v>
      </c>
      <c r="H391" s="21"/>
      <c r="I391" s="21"/>
      <c r="J391" s="21"/>
      <c r="K391" s="21"/>
    </row>
    <row r="392" spans="1:11" ht="12.75">
      <c r="A392" s="2"/>
      <c r="B392" s="2"/>
      <c r="C392" s="11"/>
      <c r="D392" s="2"/>
      <c r="E392" s="7"/>
      <c r="F392" s="2"/>
      <c r="G392" s="2"/>
      <c r="H392" s="21"/>
      <c r="I392" s="21"/>
      <c r="J392" s="21"/>
      <c r="K392" s="21"/>
    </row>
    <row r="393" spans="1:11" ht="18">
      <c r="A393" s="23">
        <v>781</v>
      </c>
      <c r="B393" s="23"/>
      <c r="C393" s="14" t="s">
        <v>153</v>
      </c>
      <c r="D393" s="2"/>
      <c r="E393" s="7"/>
      <c r="F393" s="2"/>
      <c r="G393" s="24">
        <f>SUM(G394:G405)</f>
        <v>0</v>
      </c>
      <c r="H393" s="21"/>
      <c r="I393" s="21"/>
      <c r="J393" s="21"/>
      <c r="K393" s="21"/>
    </row>
    <row r="394" spans="1:11" ht="25.5">
      <c r="A394" s="1">
        <v>781414113</v>
      </c>
      <c r="B394" s="1"/>
      <c r="C394" s="11" t="s">
        <v>155</v>
      </c>
      <c r="D394" s="2" t="s">
        <v>237</v>
      </c>
      <c r="E394" s="41">
        <v>0</v>
      </c>
      <c r="F394" s="19">
        <v>0</v>
      </c>
      <c r="G394" s="20">
        <f aca="true" t="shared" si="41" ref="G394:G404">E394*F394</f>
        <v>0</v>
      </c>
      <c r="H394" s="21">
        <v>0</v>
      </c>
      <c r="I394" s="21">
        <f aca="true" t="shared" si="42" ref="I394:I404">E394*H394</f>
        <v>0</v>
      </c>
      <c r="J394" s="21"/>
      <c r="K394" s="21"/>
    </row>
    <row r="395" spans="1:11" ht="25.5">
      <c r="A395" s="2">
        <v>781414114</v>
      </c>
      <c r="B395" s="2"/>
      <c r="C395" s="11" t="s">
        <v>156</v>
      </c>
      <c r="D395" s="2" t="s">
        <v>237</v>
      </c>
      <c r="E395" s="41">
        <v>187.83</v>
      </c>
      <c r="F395" s="19">
        <v>0</v>
      </c>
      <c r="G395" s="20">
        <f t="shared" si="41"/>
        <v>0</v>
      </c>
      <c r="H395" s="21">
        <v>0</v>
      </c>
      <c r="I395" s="21">
        <f t="shared" si="42"/>
        <v>0</v>
      </c>
      <c r="J395" s="21"/>
      <c r="K395" s="21"/>
    </row>
    <row r="396" spans="1:11" ht="12.75">
      <c r="A396" s="1">
        <v>781494111</v>
      </c>
      <c r="B396" s="1"/>
      <c r="C396" s="11" t="s">
        <v>163</v>
      </c>
      <c r="D396" s="2" t="s">
        <v>246</v>
      </c>
      <c r="E396" s="7">
        <v>36</v>
      </c>
      <c r="F396" s="19">
        <v>0</v>
      </c>
      <c r="G396" s="20">
        <f t="shared" si="41"/>
        <v>0</v>
      </c>
      <c r="H396" s="21">
        <v>0</v>
      </c>
      <c r="I396" s="21">
        <f t="shared" si="42"/>
        <v>0</v>
      </c>
      <c r="J396" s="21"/>
      <c r="K396" s="21"/>
    </row>
    <row r="397" spans="1:11" ht="12.75">
      <c r="A397" s="1">
        <v>781494511</v>
      </c>
      <c r="B397" s="1"/>
      <c r="C397" s="11" t="s">
        <v>164</v>
      </c>
      <c r="D397" s="2" t="s">
        <v>246</v>
      </c>
      <c r="E397" s="7">
        <v>93.45</v>
      </c>
      <c r="F397" s="19">
        <v>0</v>
      </c>
      <c r="G397" s="20">
        <f t="shared" si="41"/>
        <v>0</v>
      </c>
      <c r="H397" s="21">
        <v>0</v>
      </c>
      <c r="I397" s="21">
        <f t="shared" si="42"/>
        <v>0</v>
      </c>
      <c r="J397" s="21"/>
      <c r="K397" s="21"/>
    </row>
    <row r="398" spans="1:11" ht="12.75">
      <c r="A398" s="2">
        <v>781495115</v>
      </c>
      <c r="B398" s="2"/>
      <c r="C398" s="11" t="s">
        <v>162</v>
      </c>
      <c r="D398" s="2" t="s">
        <v>246</v>
      </c>
      <c r="E398" s="7">
        <v>97.56</v>
      </c>
      <c r="F398" s="19">
        <v>0</v>
      </c>
      <c r="G398" s="20">
        <f t="shared" si="41"/>
        <v>0</v>
      </c>
      <c r="H398" s="21">
        <v>0</v>
      </c>
      <c r="I398" s="21">
        <f t="shared" si="42"/>
        <v>0</v>
      </c>
      <c r="J398" s="21"/>
      <c r="K398" s="21"/>
    </row>
    <row r="399" spans="1:11" ht="12.75">
      <c r="A399" s="1" t="s">
        <v>261</v>
      </c>
      <c r="B399" s="1"/>
      <c r="C399" s="11" t="s">
        <v>158</v>
      </c>
      <c r="D399" s="2" t="s">
        <v>237</v>
      </c>
      <c r="E399" s="41">
        <v>0.54</v>
      </c>
      <c r="F399" s="19">
        <v>0</v>
      </c>
      <c r="G399" s="20">
        <f t="shared" si="41"/>
        <v>0</v>
      </c>
      <c r="H399" s="21">
        <v>0</v>
      </c>
      <c r="I399" s="21">
        <f t="shared" si="42"/>
        <v>0</v>
      </c>
      <c r="J399" s="21"/>
      <c r="K399" s="21"/>
    </row>
    <row r="400" spans="1:11" ht="12.75">
      <c r="A400" s="1" t="s">
        <v>261</v>
      </c>
      <c r="B400" s="1"/>
      <c r="C400" s="11" t="s">
        <v>157</v>
      </c>
      <c r="D400" s="2" t="s">
        <v>237</v>
      </c>
      <c r="E400" s="41">
        <v>3.33</v>
      </c>
      <c r="F400" s="19">
        <v>0</v>
      </c>
      <c r="G400" s="20">
        <f t="shared" si="41"/>
        <v>0</v>
      </c>
      <c r="H400" s="21">
        <v>0</v>
      </c>
      <c r="I400" s="21">
        <f t="shared" si="42"/>
        <v>0</v>
      </c>
      <c r="J400" s="21"/>
      <c r="K400" s="21"/>
    </row>
    <row r="401" spans="1:11" ht="12.75">
      <c r="A401" s="1" t="s">
        <v>261</v>
      </c>
      <c r="B401" s="1"/>
      <c r="C401" s="11" t="s">
        <v>154</v>
      </c>
      <c r="D401" s="2" t="s">
        <v>237</v>
      </c>
      <c r="E401" s="41">
        <v>191.7</v>
      </c>
      <c r="F401" s="19">
        <v>0</v>
      </c>
      <c r="G401" s="20">
        <f t="shared" si="41"/>
        <v>0</v>
      </c>
      <c r="H401" s="21">
        <v>0</v>
      </c>
      <c r="I401" s="21">
        <f t="shared" si="42"/>
        <v>0</v>
      </c>
      <c r="J401" s="21"/>
      <c r="K401" s="21"/>
    </row>
    <row r="402" spans="1:11" ht="25.5">
      <c r="A402" s="29" t="s">
        <v>261</v>
      </c>
      <c r="B402" s="29"/>
      <c r="C402" s="30" t="s">
        <v>159</v>
      </c>
      <c r="D402" s="2" t="s">
        <v>237</v>
      </c>
      <c r="E402" s="41">
        <v>187.83</v>
      </c>
      <c r="F402" s="19">
        <v>0</v>
      </c>
      <c r="G402" s="20">
        <f t="shared" si="41"/>
        <v>0</v>
      </c>
      <c r="H402" s="21">
        <v>0</v>
      </c>
      <c r="I402" s="21">
        <f t="shared" si="42"/>
        <v>0</v>
      </c>
      <c r="J402" s="21"/>
      <c r="K402" s="21"/>
    </row>
    <row r="403" spans="1:11" ht="12.75">
      <c r="A403" s="1" t="s">
        <v>261</v>
      </c>
      <c r="B403" s="1"/>
      <c r="C403" s="11" t="s">
        <v>160</v>
      </c>
      <c r="D403" s="2" t="s">
        <v>237</v>
      </c>
      <c r="E403" s="41">
        <v>160.02</v>
      </c>
      <c r="F403" s="19">
        <v>0</v>
      </c>
      <c r="G403" s="20">
        <f t="shared" si="41"/>
        <v>0</v>
      </c>
      <c r="H403" s="21">
        <v>0</v>
      </c>
      <c r="I403" s="21">
        <f t="shared" si="42"/>
        <v>0</v>
      </c>
      <c r="J403" s="21"/>
      <c r="K403" s="21"/>
    </row>
    <row r="404" spans="1:11" ht="12.75">
      <c r="A404" s="1" t="s">
        <v>252</v>
      </c>
      <c r="B404" s="1"/>
      <c r="C404" s="11" t="s">
        <v>161</v>
      </c>
      <c r="D404" s="2" t="s">
        <v>237</v>
      </c>
      <c r="E404" s="41">
        <v>211</v>
      </c>
      <c r="F404" s="19">
        <v>0</v>
      </c>
      <c r="G404" s="20">
        <f t="shared" si="41"/>
        <v>0</v>
      </c>
      <c r="H404" s="21">
        <v>0</v>
      </c>
      <c r="I404" s="21">
        <f t="shared" si="42"/>
        <v>0</v>
      </c>
      <c r="J404" s="21"/>
      <c r="K404" s="21"/>
    </row>
    <row r="405" spans="1:11" ht="25.5">
      <c r="A405" s="1">
        <v>998781201</v>
      </c>
      <c r="B405" s="1"/>
      <c r="C405" s="11" t="s">
        <v>165</v>
      </c>
      <c r="D405" s="2" t="s">
        <v>24</v>
      </c>
      <c r="E405" s="7">
        <v>0</v>
      </c>
      <c r="F405" s="20">
        <f>SUM(G394:G404)</f>
        <v>0</v>
      </c>
      <c r="G405" s="20">
        <f>0.01*E405*F405</f>
        <v>0</v>
      </c>
      <c r="H405" s="21"/>
      <c r="I405" s="21"/>
      <c r="J405" s="21"/>
      <c r="K405" s="21"/>
    </row>
    <row r="406" spans="1:11" ht="12.75">
      <c r="A406" s="1"/>
      <c r="B406" s="1"/>
      <c r="C406" s="31"/>
      <c r="D406" s="2"/>
      <c r="E406" s="7"/>
      <c r="F406" s="2"/>
      <c r="G406" s="19"/>
      <c r="H406" s="21"/>
      <c r="I406" s="21"/>
      <c r="J406" s="21"/>
      <c r="K406" s="21"/>
    </row>
    <row r="407" spans="1:11" ht="18">
      <c r="A407" s="23">
        <v>783</v>
      </c>
      <c r="B407" s="23"/>
      <c r="C407" s="14" t="s">
        <v>166</v>
      </c>
      <c r="D407" s="2"/>
      <c r="E407" s="7"/>
      <c r="F407" s="19"/>
      <c r="G407" s="24">
        <f>SUM(G408:G413)</f>
        <v>0</v>
      </c>
      <c r="H407" s="21"/>
      <c r="I407" s="21"/>
      <c r="J407" s="21"/>
      <c r="K407" s="21"/>
    </row>
    <row r="408" spans="1:11" ht="25.5">
      <c r="A408" s="2">
        <v>783710020</v>
      </c>
      <c r="B408" s="2"/>
      <c r="C408" s="11" t="s">
        <v>171</v>
      </c>
      <c r="D408" s="2" t="s">
        <v>237</v>
      </c>
      <c r="E408" s="41">
        <v>131.3</v>
      </c>
      <c r="F408" s="19">
        <v>0</v>
      </c>
      <c r="G408" s="20">
        <f aca="true" t="shared" si="43" ref="G408:G413">E408*F408</f>
        <v>0</v>
      </c>
      <c r="H408" s="21">
        <v>0</v>
      </c>
      <c r="I408" s="21">
        <f aca="true" t="shared" si="44" ref="I408:I413">E408*H408</f>
        <v>0</v>
      </c>
      <c r="J408" s="21"/>
      <c r="K408" s="21"/>
    </row>
    <row r="409" spans="1:11" ht="25.5">
      <c r="A409" s="2">
        <v>783711301</v>
      </c>
      <c r="B409" s="2"/>
      <c r="C409" s="11" t="s">
        <v>170</v>
      </c>
      <c r="D409" s="2" t="s">
        <v>237</v>
      </c>
      <c r="E409" s="41">
        <v>248.76</v>
      </c>
      <c r="F409" s="19">
        <v>0</v>
      </c>
      <c r="G409" s="20">
        <f t="shared" si="43"/>
        <v>0</v>
      </c>
      <c r="H409" s="21">
        <v>0</v>
      </c>
      <c r="I409" s="21">
        <f t="shared" si="44"/>
        <v>0</v>
      </c>
      <c r="J409" s="21"/>
      <c r="K409" s="21"/>
    </row>
    <row r="410" spans="1:11" ht="25.5">
      <c r="A410" s="2">
        <v>783782205</v>
      </c>
      <c r="B410" s="2"/>
      <c r="C410" s="11" t="s">
        <v>167</v>
      </c>
      <c r="D410" s="2" t="s">
        <v>237</v>
      </c>
      <c r="E410" s="41">
        <v>1024.273976</v>
      </c>
      <c r="F410" s="19">
        <v>0</v>
      </c>
      <c r="G410" s="20">
        <f t="shared" si="43"/>
        <v>0</v>
      </c>
      <c r="H410" s="21">
        <v>0</v>
      </c>
      <c r="I410" s="21">
        <f t="shared" si="44"/>
        <v>0</v>
      </c>
      <c r="J410" s="21"/>
      <c r="K410" s="21"/>
    </row>
    <row r="411" spans="1:11" ht="25.5">
      <c r="A411" s="2">
        <v>783782205</v>
      </c>
      <c r="B411" s="2"/>
      <c r="C411" s="37" t="s">
        <v>169</v>
      </c>
      <c r="D411" s="2" t="s">
        <v>237</v>
      </c>
      <c r="E411" s="41">
        <v>248.76</v>
      </c>
      <c r="F411" s="19">
        <v>0</v>
      </c>
      <c r="G411" s="20">
        <f t="shared" si="43"/>
        <v>0</v>
      </c>
      <c r="H411" s="21">
        <v>0</v>
      </c>
      <c r="I411" s="21">
        <f t="shared" si="44"/>
        <v>0</v>
      </c>
      <c r="J411" s="21"/>
      <c r="K411" s="21"/>
    </row>
    <row r="412" spans="1:11" ht="25.5">
      <c r="A412" s="2">
        <v>783782205</v>
      </c>
      <c r="B412" s="2"/>
      <c r="C412" s="11" t="s">
        <v>168</v>
      </c>
      <c r="D412" s="2" t="s">
        <v>237</v>
      </c>
      <c r="E412" s="41">
        <v>133.38</v>
      </c>
      <c r="F412" s="19">
        <v>0</v>
      </c>
      <c r="G412" s="20">
        <f t="shared" si="43"/>
        <v>0</v>
      </c>
      <c r="H412" s="21">
        <v>0</v>
      </c>
      <c r="I412" s="21">
        <f t="shared" si="44"/>
        <v>0</v>
      </c>
      <c r="J412" s="21"/>
      <c r="K412" s="21"/>
    </row>
    <row r="413" spans="1:11" ht="12.75">
      <c r="A413" s="2">
        <v>783122710</v>
      </c>
      <c r="B413" s="2"/>
      <c r="C413" s="11" t="s">
        <v>172</v>
      </c>
      <c r="D413" s="2" t="s">
        <v>237</v>
      </c>
      <c r="E413" s="41">
        <v>8.0955</v>
      </c>
      <c r="F413" s="19">
        <v>0</v>
      </c>
      <c r="G413" s="20">
        <f t="shared" si="43"/>
        <v>0</v>
      </c>
      <c r="H413" s="21">
        <v>0</v>
      </c>
      <c r="I413" s="21">
        <f t="shared" si="44"/>
        <v>0</v>
      </c>
      <c r="J413" s="21"/>
      <c r="K413" s="21"/>
    </row>
    <row r="414" spans="1:11" ht="12.75">
      <c r="A414" s="2"/>
      <c r="B414" s="2"/>
      <c r="C414" s="11"/>
      <c r="D414" s="2"/>
      <c r="E414" s="7"/>
      <c r="F414" s="2"/>
      <c r="G414" s="2"/>
      <c r="H414" s="21"/>
      <c r="I414" s="21"/>
      <c r="J414" s="21"/>
      <c r="K414" s="21"/>
    </row>
    <row r="415" spans="1:11" ht="18">
      <c r="A415" s="23">
        <v>784</v>
      </c>
      <c r="B415" s="23"/>
      <c r="C415" s="14" t="s">
        <v>173</v>
      </c>
      <c r="D415" s="2"/>
      <c r="E415" s="7"/>
      <c r="F415" s="19"/>
      <c r="G415" s="24">
        <f>SUM(G416:G420)</f>
        <v>0</v>
      </c>
      <c r="H415" s="21"/>
      <c r="I415" s="21"/>
      <c r="J415" s="21"/>
      <c r="K415" s="21"/>
    </row>
    <row r="416" spans="1:11" ht="12.75">
      <c r="A416" s="2">
        <v>784111701</v>
      </c>
      <c r="B416" s="2"/>
      <c r="C416" s="11" t="s">
        <v>174</v>
      </c>
      <c r="D416" s="2" t="s">
        <v>237</v>
      </c>
      <c r="E416" s="41">
        <v>336.14</v>
      </c>
      <c r="F416" s="19">
        <v>0</v>
      </c>
      <c r="G416" s="20">
        <f>E416*F416</f>
        <v>0</v>
      </c>
      <c r="H416" s="21">
        <v>0</v>
      </c>
      <c r="I416" s="21">
        <f>E416*H416</f>
        <v>0</v>
      </c>
      <c r="J416" s="21"/>
      <c r="K416" s="21"/>
    </row>
    <row r="417" spans="1:11" ht="12.75">
      <c r="A417" s="2">
        <v>784191101</v>
      </c>
      <c r="B417" s="2"/>
      <c r="C417" s="11" t="s">
        <v>176</v>
      </c>
      <c r="D417" s="2" t="s">
        <v>237</v>
      </c>
      <c r="E417" s="41">
        <v>705.36</v>
      </c>
      <c r="F417" s="19">
        <v>0</v>
      </c>
      <c r="G417" s="20">
        <f>E417*F417</f>
        <v>0</v>
      </c>
      <c r="H417" s="21">
        <v>0</v>
      </c>
      <c r="I417" s="21">
        <f>E417*H417</f>
        <v>0</v>
      </c>
      <c r="J417" s="21"/>
      <c r="K417" s="21"/>
    </row>
    <row r="418" spans="1:11" ht="25.5">
      <c r="A418" s="2">
        <v>784452212</v>
      </c>
      <c r="B418" s="2"/>
      <c r="C418" s="11" t="s">
        <v>175</v>
      </c>
      <c r="D418" s="2" t="s">
        <v>237</v>
      </c>
      <c r="E418" s="41">
        <v>336.14</v>
      </c>
      <c r="F418" s="19">
        <v>0</v>
      </c>
      <c r="G418" s="20">
        <f>E418*F418</f>
        <v>0</v>
      </c>
      <c r="H418" s="21">
        <v>0</v>
      </c>
      <c r="I418" s="21">
        <f>E418*H418</f>
        <v>0</v>
      </c>
      <c r="J418" s="21"/>
      <c r="K418" s="21"/>
    </row>
    <row r="419" spans="1:11" ht="25.5">
      <c r="A419" s="2">
        <v>784452271</v>
      </c>
      <c r="B419" s="2"/>
      <c r="C419" s="11" t="s">
        <v>177</v>
      </c>
      <c r="D419" s="2" t="s">
        <v>237</v>
      </c>
      <c r="E419" s="41">
        <v>705.36</v>
      </c>
      <c r="F419" s="19">
        <v>0</v>
      </c>
      <c r="G419" s="20">
        <f>E419*F419</f>
        <v>0</v>
      </c>
      <c r="H419" s="21">
        <v>0</v>
      </c>
      <c r="I419" s="21">
        <f>E419*H419</f>
        <v>0</v>
      </c>
      <c r="J419" s="21"/>
      <c r="K419" s="21"/>
    </row>
    <row r="420" spans="1:11" ht="12.75">
      <c r="A420" s="1" t="s">
        <v>261</v>
      </c>
      <c r="B420" s="1"/>
      <c r="C420" s="11" t="s">
        <v>178</v>
      </c>
      <c r="D420" s="2" t="s">
        <v>237</v>
      </c>
      <c r="E420" s="41">
        <v>107.64</v>
      </c>
      <c r="F420" s="19">
        <v>0</v>
      </c>
      <c r="G420" s="20">
        <f>E420*F420</f>
        <v>0</v>
      </c>
      <c r="H420" s="21">
        <v>0</v>
      </c>
      <c r="I420" s="21">
        <f>E420*H420</f>
        <v>0</v>
      </c>
      <c r="J420" s="21"/>
      <c r="K420" s="21"/>
    </row>
    <row r="421" spans="1:11" ht="12.75">
      <c r="A421" s="2"/>
      <c r="B421" s="2"/>
      <c r="C421" s="11"/>
      <c r="D421" s="2"/>
      <c r="E421" s="7"/>
      <c r="F421" s="19"/>
      <c r="G421" s="19"/>
      <c r="H421" s="21"/>
      <c r="I421" s="21"/>
      <c r="J421" s="21"/>
      <c r="K421" s="21"/>
    </row>
    <row r="422" spans="1:11" ht="18">
      <c r="A422" s="23">
        <v>460</v>
      </c>
      <c r="B422" s="23"/>
      <c r="C422" s="14" t="s">
        <v>179</v>
      </c>
      <c r="D422" s="2"/>
      <c r="E422" s="7"/>
      <c r="F422" s="19"/>
      <c r="G422" s="24">
        <f>SUM(G423:G425)</f>
        <v>0</v>
      </c>
      <c r="H422" s="21"/>
      <c r="I422" s="21"/>
      <c r="J422" s="21"/>
      <c r="K422" s="21"/>
    </row>
    <row r="423" spans="1:11" ht="25.5">
      <c r="A423" s="2">
        <v>460010011</v>
      </c>
      <c r="B423" s="2"/>
      <c r="C423" s="11" t="s">
        <v>180</v>
      </c>
      <c r="D423" s="2" t="s">
        <v>181</v>
      </c>
      <c r="E423" s="7">
        <v>0.29600000000000004</v>
      </c>
      <c r="F423" s="19">
        <v>0</v>
      </c>
      <c r="G423" s="20">
        <f>E423*F423</f>
        <v>0</v>
      </c>
      <c r="H423" s="21">
        <v>0</v>
      </c>
      <c r="I423" s="21">
        <f>E423*H423</f>
        <v>0</v>
      </c>
      <c r="J423" s="21"/>
      <c r="K423" s="21"/>
    </row>
    <row r="424" spans="1:11" ht="12.75">
      <c r="A424" s="2">
        <v>460420022</v>
      </c>
      <c r="B424" s="2"/>
      <c r="C424" s="11" t="s">
        <v>182</v>
      </c>
      <c r="D424" s="2" t="s">
        <v>246</v>
      </c>
      <c r="E424" s="7">
        <v>197</v>
      </c>
      <c r="F424" s="19">
        <v>0</v>
      </c>
      <c r="G424" s="20">
        <f>E424*F424</f>
        <v>0</v>
      </c>
      <c r="H424" s="21">
        <v>0</v>
      </c>
      <c r="I424" s="21">
        <f>E424*H424</f>
        <v>0</v>
      </c>
      <c r="J424" s="21"/>
      <c r="K424" s="21"/>
    </row>
    <row r="425" spans="1:11" ht="12.75">
      <c r="A425" s="2">
        <v>460490012</v>
      </c>
      <c r="B425" s="2"/>
      <c r="C425" s="11" t="s">
        <v>183</v>
      </c>
      <c r="D425" s="2" t="s">
        <v>246</v>
      </c>
      <c r="E425" s="7">
        <v>197</v>
      </c>
      <c r="F425" s="19">
        <v>0</v>
      </c>
      <c r="G425" s="20">
        <f>E425*F425</f>
        <v>0</v>
      </c>
      <c r="H425" s="21">
        <v>0</v>
      </c>
      <c r="I425" s="21">
        <f>E425*H425</f>
        <v>0</v>
      </c>
      <c r="J425" s="21"/>
      <c r="K425" s="21"/>
    </row>
    <row r="426" spans="1:11" ht="12.75">
      <c r="A426" s="2"/>
      <c r="B426" s="2"/>
      <c r="C426" s="11"/>
      <c r="D426" s="2"/>
      <c r="E426" s="7"/>
      <c r="F426" s="19"/>
      <c r="G426" s="19"/>
      <c r="H426" s="21"/>
      <c r="I426" s="21"/>
      <c r="J426" s="21"/>
      <c r="K426" s="21"/>
    </row>
    <row r="427" spans="1:11" ht="18">
      <c r="A427" s="32" t="s">
        <v>184</v>
      </c>
      <c r="B427" s="32"/>
      <c r="C427" s="14" t="s">
        <v>185</v>
      </c>
      <c r="D427" s="2"/>
      <c r="E427" s="7"/>
      <c r="F427" s="19"/>
      <c r="G427" s="24">
        <f>SUM(G428:G429)</f>
        <v>0</v>
      </c>
      <c r="H427" s="21"/>
      <c r="I427" s="21"/>
      <c r="J427" s="21"/>
      <c r="K427" s="21"/>
    </row>
    <row r="428" spans="1:11" ht="12.75">
      <c r="A428" s="1" t="s">
        <v>261</v>
      </c>
      <c r="B428" s="1"/>
      <c r="C428" s="11" t="s">
        <v>186</v>
      </c>
      <c r="D428" s="2" t="s">
        <v>266</v>
      </c>
      <c r="E428" s="7">
        <v>9</v>
      </c>
      <c r="F428" s="19">
        <v>0</v>
      </c>
      <c r="G428" s="20">
        <f>E428*F428</f>
        <v>0</v>
      </c>
      <c r="H428" s="21"/>
      <c r="I428" s="21"/>
      <c r="J428" s="21"/>
      <c r="K428" s="21"/>
    </row>
    <row r="429" spans="1:11" ht="12.75">
      <c r="A429" s="1" t="s">
        <v>252</v>
      </c>
      <c r="B429" s="1"/>
      <c r="C429" s="11" t="s">
        <v>187</v>
      </c>
      <c r="D429" s="2" t="s">
        <v>266</v>
      </c>
      <c r="E429" s="7">
        <v>9</v>
      </c>
      <c r="F429" s="19">
        <v>0</v>
      </c>
      <c r="G429" s="20">
        <f>E429*F429</f>
        <v>0</v>
      </c>
      <c r="H429" s="21"/>
      <c r="I429" s="21"/>
      <c r="J429" s="21"/>
      <c r="K429" s="21"/>
    </row>
    <row r="430" spans="1:11" ht="12.75">
      <c r="A430" s="2"/>
      <c r="B430" s="2"/>
      <c r="C430" s="11"/>
      <c r="D430" s="2"/>
      <c r="E430" s="7"/>
      <c r="F430" s="2"/>
      <c r="G430" s="2"/>
      <c r="H430" s="21"/>
      <c r="I430" s="21"/>
      <c r="J430" s="21"/>
      <c r="K430" s="21"/>
    </row>
    <row r="431" spans="1:11" ht="18">
      <c r="A431" s="23">
        <v>743</v>
      </c>
      <c r="B431" s="23"/>
      <c r="C431" s="14" t="s">
        <v>188</v>
      </c>
      <c r="D431" s="2"/>
      <c r="E431" s="7"/>
      <c r="F431" s="19"/>
      <c r="G431" s="24">
        <f>SUM(G432:G458)</f>
        <v>0</v>
      </c>
      <c r="H431" s="21"/>
      <c r="I431" s="21"/>
      <c r="J431" s="21"/>
      <c r="K431" s="21"/>
    </row>
    <row r="432" spans="1:11" ht="12.75">
      <c r="A432" s="2">
        <v>743612111</v>
      </c>
      <c r="B432" s="2"/>
      <c r="C432" s="37" t="s">
        <v>413</v>
      </c>
      <c r="D432" s="2" t="s">
        <v>246</v>
      </c>
      <c r="E432" s="7">
        <v>293</v>
      </c>
      <c r="F432" s="19">
        <v>0</v>
      </c>
      <c r="G432" s="20">
        <f aca="true" t="shared" si="45" ref="G432:G458">E432*F432</f>
        <v>0</v>
      </c>
      <c r="H432" s="21"/>
      <c r="I432" s="21"/>
      <c r="J432" s="21"/>
      <c r="K432" s="21"/>
    </row>
    <row r="433" spans="1:11" ht="12.75">
      <c r="A433" s="2">
        <v>743612121</v>
      </c>
      <c r="B433" s="2"/>
      <c r="C433" s="37" t="s">
        <v>414</v>
      </c>
      <c r="D433" s="2" t="s">
        <v>246</v>
      </c>
      <c r="E433" s="7">
        <v>79.5</v>
      </c>
      <c r="F433" s="19">
        <v>0</v>
      </c>
      <c r="G433" s="20">
        <f t="shared" si="45"/>
        <v>0</v>
      </c>
      <c r="H433" s="21"/>
      <c r="I433" s="21"/>
      <c r="J433" s="21"/>
      <c r="K433" s="21"/>
    </row>
    <row r="434" spans="1:11" ht="12.75">
      <c r="A434" s="2">
        <v>743621110</v>
      </c>
      <c r="B434" s="2"/>
      <c r="C434" s="11" t="s">
        <v>205</v>
      </c>
      <c r="D434" s="2" t="s">
        <v>246</v>
      </c>
      <c r="E434" s="7">
        <v>179.025</v>
      </c>
      <c r="F434" s="19">
        <v>0</v>
      </c>
      <c r="G434" s="20">
        <f t="shared" si="45"/>
        <v>0</v>
      </c>
      <c r="H434" s="21"/>
      <c r="I434" s="21"/>
      <c r="J434" s="21"/>
      <c r="K434" s="21"/>
    </row>
    <row r="435" spans="1:11" ht="12.75">
      <c r="A435" s="2">
        <v>743622100</v>
      </c>
      <c r="B435" s="2"/>
      <c r="C435" s="11" t="s">
        <v>207</v>
      </c>
      <c r="D435" s="2" t="s">
        <v>266</v>
      </c>
      <c r="E435" s="40">
        <v>198</v>
      </c>
      <c r="F435" s="19">
        <v>0</v>
      </c>
      <c r="G435" s="20">
        <f t="shared" si="45"/>
        <v>0</v>
      </c>
      <c r="H435" s="21"/>
      <c r="I435" s="21"/>
      <c r="J435" s="21"/>
      <c r="K435" s="21"/>
    </row>
    <row r="436" spans="1:11" ht="12.75">
      <c r="A436" s="2">
        <v>743622102</v>
      </c>
      <c r="B436" s="2"/>
      <c r="C436" s="11" t="s">
        <v>208</v>
      </c>
      <c r="D436" s="2" t="s">
        <v>266</v>
      </c>
      <c r="E436" s="40">
        <v>65</v>
      </c>
      <c r="F436" s="19">
        <v>0</v>
      </c>
      <c r="G436" s="20">
        <f t="shared" si="45"/>
        <v>0</v>
      </c>
      <c r="H436" s="21"/>
      <c r="I436" s="21"/>
      <c r="J436" s="21"/>
      <c r="K436" s="21"/>
    </row>
    <row r="437" spans="1:11" ht="12.75">
      <c r="A437" s="2">
        <v>743624110</v>
      </c>
      <c r="B437" s="2"/>
      <c r="C437" s="11" t="s">
        <v>206</v>
      </c>
      <c r="D437" s="2" t="s">
        <v>266</v>
      </c>
      <c r="E437" s="40">
        <v>9</v>
      </c>
      <c r="F437" s="19">
        <v>0</v>
      </c>
      <c r="G437" s="20">
        <f t="shared" si="45"/>
        <v>0</v>
      </c>
      <c r="H437" s="21"/>
      <c r="I437" s="21"/>
      <c r="J437" s="21"/>
      <c r="K437" s="21"/>
    </row>
    <row r="438" spans="1:11" ht="12.75">
      <c r="A438" s="2">
        <v>743624300</v>
      </c>
      <c r="B438" s="2"/>
      <c r="C438" s="37" t="s">
        <v>415</v>
      </c>
      <c r="D438" s="2" t="s">
        <v>266</v>
      </c>
      <c r="E438" s="40">
        <v>13</v>
      </c>
      <c r="F438" s="19">
        <v>0</v>
      </c>
      <c r="G438" s="20">
        <f t="shared" si="45"/>
        <v>0</v>
      </c>
      <c r="H438" s="21"/>
      <c r="I438" s="21"/>
      <c r="J438" s="21"/>
      <c r="K438" s="21"/>
    </row>
    <row r="439" spans="1:11" ht="12.75">
      <c r="A439" s="2">
        <v>743629300</v>
      </c>
      <c r="B439" s="2"/>
      <c r="C439" s="11" t="s">
        <v>209</v>
      </c>
      <c r="D439" s="2" t="s">
        <v>266</v>
      </c>
      <c r="E439" s="40">
        <v>9</v>
      </c>
      <c r="F439" s="19">
        <v>0</v>
      </c>
      <c r="G439" s="20">
        <f t="shared" si="45"/>
        <v>0</v>
      </c>
      <c r="H439" s="21"/>
      <c r="I439" s="21"/>
      <c r="J439" s="21"/>
      <c r="K439" s="21"/>
    </row>
    <row r="440" spans="1:11" ht="12.75">
      <c r="A440" s="1" t="s">
        <v>252</v>
      </c>
      <c r="B440" s="1"/>
      <c r="C440" s="11" t="s">
        <v>190</v>
      </c>
      <c r="D440" s="2" t="s">
        <v>246</v>
      </c>
      <c r="E440" s="7">
        <v>187.97625</v>
      </c>
      <c r="F440" s="19">
        <v>0</v>
      </c>
      <c r="G440" s="20">
        <f t="shared" si="45"/>
        <v>0</v>
      </c>
      <c r="H440" s="21"/>
      <c r="I440" s="21"/>
      <c r="J440" s="21"/>
      <c r="K440" s="21"/>
    </row>
    <row r="441" spans="1:11" ht="12.75">
      <c r="A441" s="1" t="s">
        <v>252</v>
      </c>
      <c r="B441" s="1"/>
      <c r="C441" s="11" t="s">
        <v>220</v>
      </c>
      <c r="D441" s="2" t="s">
        <v>254</v>
      </c>
      <c r="E441" s="20">
        <v>51.504075</v>
      </c>
      <c r="F441" s="19">
        <v>0</v>
      </c>
      <c r="G441" s="20">
        <f t="shared" si="45"/>
        <v>0</v>
      </c>
      <c r="H441" s="21"/>
      <c r="I441" s="21"/>
      <c r="J441" s="21"/>
      <c r="K441" s="21"/>
    </row>
    <row r="442" spans="1:11" ht="12.75">
      <c r="A442" s="1" t="s">
        <v>252</v>
      </c>
      <c r="B442" s="1"/>
      <c r="C442" s="11" t="s">
        <v>204</v>
      </c>
      <c r="D442" s="2" t="s">
        <v>266</v>
      </c>
      <c r="E442" s="40">
        <v>18</v>
      </c>
      <c r="F442" s="19">
        <v>0</v>
      </c>
      <c r="G442" s="20">
        <f t="shared" si="45"/>
        <v>0</v>
      </c>
      <c r="H442" s="21"/>
      <c r="I442" s="21"/>
      <c r="J442" s="21"/>
      <c r="K442" s="21"/>
    </row>
    <row r="443" spans="1:11" ht="12.75">
      <c r="A443" s="1" t="s">
        <v>252</v>
      </c>
      <c r="B443" s="1"/>
      <c r="C443" s="11" t="s">
        <v>203</v>
      </c>
      <c r="D443" s="2" t="s">
        <v>266</v>
      </c>
      <c r="E443" s="40">
        <v>9</v>
      </c>
      <c r="F443" s="19">
        <v>0</v>
      </c>
      <c r="G443" s="20">
        <f t="shared" si="45"/>
        <v>0</v>
      </c>
      <c r="H443" s="21"/>
      <c r="I443" s="21"/>
      <c r="J443" s="21"/>
      <c r="K443" s="21"/>
    </row>
    <row r="444" spans="1:11" ht="12.75">
      <c r="A444" s="1" t="s">
        <v>252</v>
      </c>
      <c r="B444" s="1"/>
      <c r="C444" s="11" t="s">
        <v>189</v>
      </c>
      <c r="D444" s="2" t="s">
        <v>254</v>
      </c>
      <c r="E444" s="20">
        <v>290.72925</v>
      </c>
      <c r="F444" s="19">
        <v>0</v>
      </c>
      <c r="G444" s="20">
        <f t="shared" si="45"/>
        <v>0</v>
      </c>
      <c r="H444" s="21"/>
      <c r="I444" s="21"/>
      <c r="J444" s="21"/>
      <c r="K444" s="21"/>
    </row>
    <row r="445" spans="1:11" ht="12.75">
      <c r="A445" s="1" t="s">
        <v>252</v>
      </c>
      <c r="B445" s="1"/>
      <c r="C445" s="11" t="s">
        <v>200</v>
      </c>
      <c r="D445" s="2" t="s">
        <v>266</v>
      </c>
      <c r="E445" s="40">
        <v>74</v>
      </c>
      <c r="F445" s="19">
        <v>0</v>
      </c>
      <c r="G445" s="20">
        <f t="shared" si="45"/>
        <v>0</v>
      </c>
      <c r="H445" s="21"/>
      <c r="I445" s="21"/>
      <c r="J445" s="21"/>
      <c r="K445" s="21"/>
    </row>
    <row r="446" spans="1:11" ht="12.75">
      <c r="A446" s="1" t="s">
        <v>252</v>
      </c>
      <c r="B446" s="1"/>
      <c r="C446" s="11" t="s">
        <v>202</v>
      </c>
      <c r="D446" s="2" t="s">
        <v>266</v>
      </c>
      <c r="E446" s="40">
        <v>27</v>
      </c>
      <c r="F446" s="19">
        <v>0</v>
      </c>
      <c r="G446" s="20">
        <f t="shared" si="45"/>
        <v>0</v>
      </c>
      <c r="H446" s="21"/>
      <c r="I446" s="21"/>
      <c r="J446" s="21"/>
      <c r="K446" s="21"/>
    </row>
    <row r="447" spans="1:11" ht="12.75">
      <c r="A447" s="1" t="s">
        <v>252</v>
      </c>
      <c r="B447" s="1"/>
      <c r="C447" s="11" t="s">
        <v>201</v>
      </c>
      <c r="D447" s="2" t="s">
        <v>266</v>
      </c>
      <c r="E447" s="40">
        <v>108</v>
      </c>
      <c r="F447" s="19">
        <v>0</v>
      </c>
      <c r="G447" s="20">
        <f t="shared" si="45"/>
        <v>0</v>
      </c>
      <c r="H447" s="21"/>
      <c r="I447" s="21"/>
      <c r="J447" s="21"/>
      <c r="K447" s="21"/>
    </row>
    <row r="448" spans="1:11" ht="12.75">
      <c r="A448" s="1" t="s">
        <v>252</v>
      </c>
      <c r="B448" s="1"/>
      <c r="C448" s="11" t="s">
        <v>195</v>
      </c>
      <c r="D448" s="2" t="s">
        <v>266</v>
      </c>
      <c r="E448" s="40">
        <v>18</v>
      </c>
      <c r="F448" s="19">
        <v>0</v>
      </c>
      <c r="G448" s="20">
        <f t="shared" si="45"/>
        <v>0</v>
      </c>
      <c r="H448" s="21"/>
      <c r="I448" s="21"/>
      <c r="J448" s="21"/>
      <c r="K448" s="21"/>
    </row>
    <row r="449" spans="1:11" ht="12.75">
      <c r="A449" s="1" t="s">
        <v>252</v>
      </c>
      <c r="B449" s="1"/>
      <c r="C449" s="11" t="s">
        <v>196</v>
      </c>
      <c r="D449" s="2" t="s">
        <v>266</v>
      </c>
      <c r="E449" s="40">
        <v>18</v>
      </c>
      <c r="F449" s="19">
        <v>0</v>
      </c>
      <c r="G449" s="20">
        <f t="shared" si="45"/>
        <v>0</v>
      </c>
      <c r="H449" s="21"/>
      <c r="I449" s="21"/>
      <c r="J449" s="21"/>
      <c r="K449" s="21"/>
    </row>
    <row r="450" spans="1:11" ht="12.75">
      <c r="A450" s="1" t="s">
        <v>252</v>
      </c>
      <c r="B450" s="1"/>
      <c r="C450" s="11" t="s">
        <v>197</v>
      </c>
      <c r="D450" s="2" t="s">
        <v>266</v>
      </c>
      <c r="E450" s="40">
        <v>9</v>
      </c>
      <c r="F450" s="19">
        <v>0</v>
      </c>
      <c r="G450" s="20">
        <f t="shared" si="45"/>
        <v>0</v>
      </c>
      <c r="H450" s="21"/>
      <c r="I450" s="21"/>
      <c r="J450" s="21"/>
      <c r="K450" s="21"/>
    </row>
    <row r="451" spans="1:11" ht="12.75">
      <c r="A451" s="1" t="s">
        <v>252</v>
      </c>
      <c r="B451" s="1"/>
      <c r="C451" s="11" t="s">
        <v>192</v>
      </c>
      <c r="D451" s="2" t="s">
        <v>266</v>
      </c>
      <c r="E451" s="40">
        <v>120</v>
      </c>
      <c r="F451" s="19">
        <v>0</v>
      </c>
      <c r="G451" s="20">
        <f t="shared" si="45"/>
        <v>0</v>
      </c>
      <c r="H451" s="21"/>
      <c r="I451" s="21"/>
      <c r="J451" s="21"/>
      <c r="K451" s="21"/>
    </row>
    <row r="452" spans="1:11" ht="12.75">
      <c r="A452" s="1" t="s">
        <v>252</v>
      </c>
      <c r="B452" s="1"/>
      <c r="C452" s="11" t="s">
        <v>193</v>
      </c>
      <c r="D452" s="2" t="s">
        <v>266</v>
      </c>
      <c r="E452" s="40">
        <v>46</v>
      </c>
      <c r="F452" s="19">
        <v>0</v>
      </c>
      <c r="G452" s="20">
        <f t="shared" si="45"/>
        <v>0</v>
      </c>
      <c r="H452" s="21"/>
      <c r="I452" s="21"/>
      <c r="J452" s="21"/>
      <c r="K452" s="21"/>
    </row>
    <row r="453" spans="1:11" ht="12.75">
      <c r="A453" s="1" t="s">
        <v>252</v>
      </c>
      <c r="B453" s="1"/>
      <c r="C453" s="11" t="s">
        <v>194</v>
      </c>
      <c r="D453" s="2" t="s">
        <v>266</v>
      </c>
      <c r="E453" s="40">
        <v>42</v>
      </c>
      <c r="F453" s="19">
        <v>0</v>
      </c>
      <c r="G453" s="20">
        <f t="shared" si="45"/>
        <v>0</v>
      </c>
      <c r="H453" s="21"/>
      <c r="I453" s="21"/>
      <c r="J453" s="21"/>
      <c r="K453" s="21"/>
    </row>
    <row r="454" spans="1:11" ht="12.75">
      <c r="A454" s="1" t="s">
        <v>252</v>
      </c>
      <c r="B454" s="1"/>
      <c r="C454" s="11" t="s">
        <v>199</v>
      </c>
      <c r="D454" s="2" t="s">
        <v>266</v>
      </c>
      <c r="E454" s="40">
        <v>1</v>
      </c>
      <c r="F454" s="19">
        <v>0</v>
      </c>
      <c r="G454" s="20">
        <f t="shared" si="45"/>
        <v>0</v>
      </c>
      <c r="H454" s="21"/>
      <c r="I454" s="21"/>
      <c r="J454" s="21"/>
      <c r="K454" s="21"/>
    </row>
    <row r="455" spans="1:11" ht="12.75">
      <c r="A455" s="1" t="s">
        <v>252</v>
      </c>
      <c r="B455" s="1"/>
      <c r="C455" s="11" t="s">
        <v>198</v>
      </c>
      <c r="D455" s="2" t="s">
        <v>266</v>
      </c>
      <c r="E455" s="40">
        <v>9</v>
      </c>
      <c r="F455" s="19">
        <v>0</v>
      </c>
      <c r="G455" s="20">
        <f t="shared" si="45"/>
        <v>0</v>
      </c>
      <c r="H455" s="21"/>
      <c r="I455" s="21"/>
      <c r="J455" s="21"/>
      <c r="K455" s="21"/>
    </row>
    <row r="456" spans="1:11" ht="12.75">
      <c r="A456" s="1" t="s">
        <v>252</v>
      </c>
      <c r="B456" s="1"/>
      <c r="C456" s="11" t="s">
        <v>191</v>
      </c>
      <c r="D456" s="2" t="s">
        <v>266</v>
      </c>
      <c r="E456" s="40">
        <v>9</v>
      </c>
      <c r="F456" s="19">
        <v>0</v>
      </c>
      <c r="G456" s="20">
        <f t="shared" si="45"/>
        <v>0</v>
      </c>
      <c r="H456" s="21"/>
      <c r="I456" s="21"/>
      <c r="J456" s="21"/>
      <c r="K456" s="21"/>
    </row>
    <row r="457" spans="1:11" ht="12.75">
      <c r="A457" s="1" t="s">
        <v>252</v>
      </c>
      <c r="B457" s="1"/>
      <c r="C457" s="11" t="s">
        <v>210</v>
      </c>
      <c r="D457" s="2" t="s">
        <v>24</v>
      </c>
      <c r="E457" s="20">
        <v>0</v>
      </c>
      <c r="F457" s="20">
        <f>SUM(G432:G456)</f>
        <v>0</v>
      </c>
      <c r="G457" s="20">
        <f>0.01*E457*F457</f>
        <v>0</v>
      </c>
      <c r="H457" s="21"/>
      <c r="I457" s="21"/>
      <c r="J457" s="21"/>
      <c r="K457" s="21"/>
    </row>
    <row r="458" spans="1:11" ht="12.75">
      <c r="A458" s="1" t="s">
        <v>261</v>
      </c>
      <c r="B458" s="1"/>
      <c r="C458" s="11" t="s">
        <v>211</v>
      </c>
      <c r="D458" s="2" t="s">
        <v>212</v>
      </c>
      <c r="E458" s="40">
        <v>1</v>
      </c>
      <c r="F458" s="19">
        <v>0</v>
      </c>
      <c r="G458" s="20">
        <f t="shared" si="45"/>
        <v>0</v>
      </c>
      <c r="H458" s="21"/>
      <c r="I458" s="21"/>
      <c r="J458" s="21"/>
      <c r="K458" s="21"/>
    </row>
  </sheetData>
  <printOptions/>
  <pageMargins left="0.19930555555555557" right="0.2951388888888889" top="0.29791666666666666" bottom="0.4916666666666667" header="0.5118055555555555" footer="0.2263888888888889"/>
  <pageSetup horizontalDpi="300" verticalDpi="300" orientation="landscape" paperSize="9" r:id="rId1"/>
  <headerFooter alignWithMargins="0">
    <oddFooter>&amp;C&amp;"Times New Roman,obyčejné"&amp;12&amp;P</oddFooter>
  </headerFooter>
  <ignoredErrors>
    <ignoredError sqref="A427" numberStoredAsText="1"/>
    <ignoredError sqref="G4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</cp:lastModifiedBy>
  <cp:lastPrinted>2012-04-01T14:51:22Z</cp:lastPrinted>
  <dcterms:modified xsi:type="dcterms:W3CDTF">2012-04-01T17:33:29Z</dcterms:modified>
  <cp:category/>
  <cp:version/>
  <cp:contentType/>
  <cp:contentStatus/>
</cp:coreProperties>
</file>